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tables/table3.xml" ContentType="application/vnd.openxmlformats-officedocument.spreadsheetml.table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tables/table4.xml" ContentType="application/vnd.openxmlformats-officedocument.spreadsheetml.table+xml"/>
  <Override PartName="/xl/comments3.xml" ContentType="application/vnd.openxmlformats-officedocument.spreadsheetml.comments+xml"/>
  <Override PartName="/xl/threadedComments/threadedComment3.xml" ContentType="application/vnd.ms-excel.threadedcomments+xml"/>
  <Override PartName="/xl/tables/table5.xml" ContentType="application/vnd.openxmlformats-officedocument.spreadsheetml.table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N:\Upskill Credential Training Fund\Application Documents\"/>
    </mc:Choice>
  </mc:AlternateContent>
  <xr:revisionPtr revIDLastSave="0" documentId="13_ncr:1_{60113D2B-2A3E-4C50-BFD5-89743C35A21F}" xr6:coauthVersionLast="47" xr6:coauthVersionMax="47" xr10:uidLastSave="{00000000-0000-0000-0000-000000000000}"/>
  <bookViews>
    <workbookView xWindow="21480" yWindow="-120" windowWidth="29040" windowHeight="15840" xr2:uid="{3866C999-A219-4640-A687-BC5A56CF1FC6}"/>
  </bookViews>
  <sheets>
    <sheet name="Verification Form" sheetId="1" r:id="rId1"/>
    <sheet name="Preliminary Award Letter Table" sheetId="13" r:id="rId2"/>
    <sheet name="Status Report 1" sheetId="5" r:id="rId3"/>
    <sheet name="Status Report 2" sheetId="10" r:id="rId4"/>
    <sheet name="Status Report 3" sheetId="11" r:id="rId5"/>
    <sheet name="List" sheetId="9" state="hidden" r:id="rId6"/>
    <sheet name="Conversions by County" sheetId="3" state="hidden" r:id="rId7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2" i="11" l="1"/>
  <c r="E42" i="11"/>
  <c r="C42" i="11" s="1"/>
  <c r="D42" i="11"/>
  <c r="B42" i="11" s="1"/>
  <c r="G41" i="11"/>
  <c r="E41" i="11"/>
  <c r="C41" i="11" s="1"/>
  <c r="D41" i="11"/>
  <c r="B41" i="11" s="1"/>
  <c r="A41" i="11"/>
  <c r="G40" i="11"/>
  <c r="E40" i="11"/>
  <c r="C40" i="11" s="1"/>
  <c r="D40" i="11"/>
  <c r="B40" i="11" s="1"/>
  <c r="G39" i="11"/>
  <c r="E39" i="11"/>
  <c r="C39" i="11" s="1"/>
  <c r="D39" i="11"/>
  <c r="B39" i="11" s="1"/>
  <c r="A39" i="11"/>
  <c r="G38" i="11"/>
  <c r="E38" i="11"/>
  <c r="C38" i="11" s="1"/>
  <c r="D38" i="11"/>
  <c r="B38" i="11" s="1"/>
  <c r="G37" i="11"/>
  <c r="E37" i="11"/>
  <c r="C37" i="11" s="1"/>
  <c r="D37" i="11"/>
  <c r="B37" i="11" s="1"/>
  <c r="A37" i="11"/>
  <c r="G36" i="11"/>
  <c r="E36" i="11"/>
  <c r="C36" i="11" s="1"/>
  <c r="D36" i="11"/>
  <c r="B36" i="11" s="1"/>
  <c r="G35" i="11"/>
  <c r="E35" i="11"/>
  <c r="C35" i="11" s="1"/>
  <c r="D35" i="11"/>
  <c r="B35" i="11" s="1"/>
  <c r="A35" i="11"/>
  <c r="G34" i="11"/>
  <c r="E34" i="11"/>
  <c r="C34" i="11" s="1"/>
  <c r="D34" i="11"/>
  <c r="B34" i="11" s="1"/>
  <c r="G33" i="11"/>
  <c r="E33" i="11"/>
  <c r="C33" i="11" s="1"/>
  <c r="D33" i="11"/>
  <c r="B33" i="11" s="1"/>
  <c r="A33" i="11"/>
  <c r="G32" i="11"/>
  <c r="E32" i="11"/>
  <c r="C32" i="11" s="1"/>
  <c r="D32" i="11"/>
  <c r="B32" i="11" s="1"/>
  <c r="G31" i="11"/>
  <c r="E31" i="11"/>
  <c r="C31" i="11" s="1"/>
  <c r="D31" i="11"/>
  <c r="B31" i="11" s="1"/>
  <c r="A31" i="11"/>
  <c r="G30" i="11"/>
  <c r="E30" i="11"/>
  <c r="C30" i="11" s="1"/>
  <c r="D30" i="11"/>
  <c r="B30" i="11" s="1"/>
  <c r="G29" i="11"/>
  <c r="E29" i="11"/>
  <c r="C29" i="11" s="1"/>
  <c r="D29" i="11"/>
  <c r="B29" i="11" s="1"/>
  <c r="A29" i="11"/>
  <c r="G28" i="11"/>
  <c r="E28" i="11"/>
  <c r="C28" i="11" s="1"/>
  <c r="D28" i="11"/>
  <c r="B28" i="11" s="1"/>
  <c r="G27" i="11"/>
  <c r="E27" i="11"/>
  <c r="C27" i="11" s="1"/>
  <c r="D27" i="11"/>
  <c r="B27" i="11" s="1"/>
  <c r="A27" i="11"/>
  <c r="G26" i="11"/>
  <c r="E26" i="11"/>
  <c r="C26" i="11" s="1"/>
  <c r="D26" i="11"/>
  <c r="B26" i="11" s="1"/>
  <c r="G25" i="11"/>
  <c r="E25" i="11"/>
  <c r="C25" i="11" s="1"/>
  <c r="D25" i="11"/>
  <c r="B25" i="11" s="1"/>
  <c r="A25" i="11"/>
  <c r="G24" i="11"/>
  <c r="E24" i="11"/>
  <c r="C24" i="11" s="1"/>
  <c r="D24" i="11"/>
  <c r="B24" i="11" s="1"/>
  <c r="G23" i="11"/>
  <c r="E23" i="11"/>
  <c r="C23" i="11" s="1"/>
  <c r="D23" i="11"/>
  <c r="B23" i="11" s="1"/>
  <c r="A23" i="11"/>
  <c r="G22" i="11"/>
  <c r="E22" i="11"/>
  <c r="C22" i="11" s="1"/>
  <c r="D22" i="11"/>
  <c r="B22" i="11" s="1"/>
  <c r="G21" i="11"/>
  <c r="E21" i="11"/>
  <c r="C21" i="11" s="1"/>
  <c r="D21" i="11"/>
  <c r="B21" i="11" s="1"/>
  <c r="A21" i="11"/>
  <c r="G20" i="11"/>
  <c r="E20" i="11"/>
  <c r="C20" i="11" s="1"/>
  <c r="D20" i="11"/>
  <c r="B20" i="11" s="1"/>
  <c r="G19" i="11"/>
  <c r="E19" i="11"/>
  <c r="C19" i="11" s="1"/>
  <c r="D19" i="11"/>
  <c r="B19" i="11" s="1"/>
  <c r="A19" i="11"/>
  <c r="G18" i="11"/>
  <c r="E18" i="11"/>
  <c r="C18" i="11" s="1"/>
  <c r="D18" i="11"/>
  <c r="B18" i="11" s="1"/>
  <c r="G17" i="11"/>
  <c r="E17" i="11"/>
  <c r="C17" i="11" s="1"/>
  <c r="D17" i="11"/>
  <c r="B17" i="11" s="1"/>
  <c r="A17" i="11"/>
  <c r="G16" i="11"/>
  <c r="E16" i="11"/>
  <c r="C16" i="11" s="1"/>
  <c r="D16" i="11"/>
  <c r="B16" i="11" s="1"/>
  <c r="G15" i="11"/>
  <c r="E15" i="11"/>
  <c r="C15" i="11" s="1"/>
  <c r="D15" i="11"/>
  <c r="B15" i="11" s="1"/>
  <c r="A15" i="11"/>
  <c r="G14" i="11"/>
  <c r="E14" i="11"/>
  <c r="C14" i="11" s="1"/>
  <c r="D14" i="11"/>
  <c r="B14" i="11" s="1"/>
  <c r="G13" i="11"/>
  <c r="E13" i="11"/>
  <c r="C13" i="11" s="1"/>
  <c r="D13" i="11"/>
  <c r="B13" i="11" s="1"/>
  <c r="A13" i="11"/>
  <c r="G12" i="11"/>
  <c r="E12" i="11"/>
  <c r="C12" i="11" s="1"/>
  <c r="D12" i="11"/>
  <c r="B12" i="11" s="1"/>
  <c r="G11" i="11"/>
  <c r="E11" i="11"/>
  <c r="C11" i="11" s="1"/>
  <c r="D11" i="11"/>
  <c r="B11" i="11" s="1"/>
  <c r="A11" i="11"/>
  <c r="G10" i="11"/>
  <c r="E10" i="11"/>
  <c r="C10" i="11" s="1"/>
  <c r="D10" i="11"/>
  <c r="B10" i="11" s="1"/>
  <c r="G9" i="11"/>
  <c r="E9" i="11"/>
  <c r="C9" i="11" s="1"/>
  <c r="D9" i="11"/>
  <c r="B9" i="11" s="1"/>
  <c r="A9" i="11"/>
  <c r="G8" i="11"/>
  <c r="E8" i="11"/>
  <c r="C8" i="11" s="1"/>
  <c r="D8" i="11"/>
  <c r="B8" i="11" s="1"/>
  <c r="G7" i="11"/>
  <c r="E7" i="11"/>
  <c r="C7" i="11" s="1"/>
  <c r="D7" i="11"/>
  <c r="B7" i="11" s="1"/>
  <c r="A7" i="11"/>
  <c r="G6" i="11"/>
  <c r="F6" i="11"/>
  <c r="E6" i="11"/>
  <c r="C6" i="11" s="1"/>
  <c r="D6" i="11"/>
  <c r="B6" i="11" s="1"/>
  <c r="A6" i="11"/>
  <c r="G42" i="10"/>
  <c r="E42" i="10"/>
  <c r="D42" i="10"/>
  <c r="C42" i="10"/>
  <c r="B42" i="10"/>
  <c r="A42" i="10"/>
  <c r="G41" i="10"/>
  <c r="E41" i="10"/>
  <c r="D41" i="10"/>
  <c r="B41" i="10" s="1"/>
  <c r="C41" i="10"/>
  <c r="G40" i="10"/>
  <c r="E40" i="10"/>
  <c r="D40" i="10"/>
  <c r="C40" i="10"/>
  <c r="B40" i="10"/>
  <c r="A40" i="10"/>
  <c r="G39" i="10"/>
  <c r="E39" i="10"/>
  <c r="D39" i="10"/>
  <c r="B39" i="10" s="1"/>
  <c r="C39" i="10"/>
  <c r="G38" i="10"/>
  <c r="E38" i="10"/>
  <c r="D38" i="10"/>
  <c r="C38" i="10"/>
  <c r="B38" i="10"/>
  <c r="A38" i="10"/>
  <c r="G37" i="10"/>
  <c r="E37" i="10"/>
  <c r="D37" i="10"/>
  <c r="B37" i="10" s="1"/>
  <c r="C37" i="10"/>
  <c r="G36" i="10"/>
  <c r="E36" i="10"/>
  <c r="D36" i="10"/>
  <c r="C36" i="10"/>
  <c r="B36" i="10"/>
  <c r="A36" i="10"/>
  <c r="G35" i="10"/>
  <c r="E35" i="10"/>
  <c r="D35" i="10"/>
  <c r="B35" i="10" s="1"/>
  <c r="C35" i="10"/>
  <c r="G34" i="10"/>
  <c r="E34" i="10"/>
  <c r="D34" i="10"/>
  <c r="C34" i="10"/>
  <c r="B34" i="10"/>
  <c r="A34" i="10"/>
  <c r="G33" i="10"/>
  <c r="E33" i="10"/>
  <c r="D33" i="10"/>
  <c r="B33" i="10" s="1"/>
  <c r="C33" i="10"/>
  <c r="G32" i="10"/>
  <c r="E32" i="10"/>
  <c r="D32" i="10"/>
  <c r="C32" i="10"/>
  <c r="B32" i="10"/>
  <c r="A32" i="10"/>
  <c r="G31" i="10"/>
  <c r="E31" i="10"/>
  <c r="D31" i="10"/>
  <c r="B31" i="10" s="1"/>
  <c r="C31" i="10"/>
  <c r="G30" i="10"/>
  <c r="E30" i="10"/>
  <c r="D30" i="10"/>
  <c r="C30" i="10"/>
  <c r="B30" i="10"/>
  <c r="A30" i="10"/>
  <c r="G29" i="10"/>
  <c r="E29" i="10"/>
  <c r="D29" i="10"/>
  <c r="B29" i="10" s="1"/>
  <c r="C29" i="10"/>
  <c r="G28" i="10"/>
  <c r="E28" i="10"/>
  <c r="D28" i="10"/>
  <c r="C28" i="10"/>
  <c r="B28" i="10"/>
  <c r="A28" i="10"/>
  <c r="G27" i="10"/>
  <c r="E27" i="10"/>
  <c r="D27" i="10"/>
  <c r="B27" i="10" s="1"/>
  <c r="C27" i="10"/>
  <c r="G26" i="10"/>
  <c r="E26" i="10"/>
  <c r="D26" i="10"/>
  <c r="C26" i="10"/>
  <c r="B26" i="10"/>
  <c r="A26" i="10"/>
  <c r="G25" i="10"/>
  <c r="E25" i="10"/>
  <c r="D25" i="10"/>
  <c r="B25" i="10" s="1"/>
  <c r="C25" i="10"/>
  <c r="G24" i="10"/>
  <c r="E24" i="10"/>
  <c r="D24" i="10"/>
  <c r="C24" i="10"/>
  <c r="B24" i="10"/>
  <c r="A24" i="10"/>
  <c r="G23" i="10"/>
  <c r="E23" i="10"/>
  <c r="D23" i="10"/>
  <c r="B23" i="10" s="1"/>
  <c r="C23" i="10"/>
  <c r="G22" i="10"/>
  <c r="E22" i="10"/>
  <c r="D22" i="10"/>
  <c r="C22" i="10"/>
  <c r="B22" i="10"/>
  <c r="A22" i="10"/>
  <c r="G21" i="10"/>
  <c r="E21" i="10"/>
  <c r="D21" i="10"/>
  <c r="B21" i="10" s="1"/>
  <c r="C21" i="10"/>
  <c r="G20" i="10"/>
  <c r="E20" i="10"/>
  <c r="D20" i="10"/>
  <c r="C20" i="10"/>
  <c r="B20" i="10"/>
  <c r="A20" i="10"/>
  <c r="G19" i="10"/>
  <c r="E19" i="10"/>
  <c r="D19" i="10"/>
  <c r="B19" i="10" s="1"/>
  <c r="C19" i="10"/>
  <c r="G18" i="10"/>
  <c r="E18" i="10"/>
  <c r="D18" i="10"/>
  <c r="C18" i="10"/>
  <c r="B18" i="10"/>
  <c r="A18" i="10"/>
  <c r="G17" i="10"/>
  <c r="E17" i="10"/>
  <c r="D17" i="10"/>
  <c r="B17" i="10" s="1"/>
  <c r="C17" i="10"/>
  <c r="G16" i="10"/>
  <c r="E16" i="10"/>
  <c r="D16" i="10"/>
  <c r="C16" i="10"/>
  <c r="B16" i="10"/>
  <c r="A16" i="10"/>
  <c r="G15" i="10"/>
  <c r="E15" i="10"/>
  <c r="D15" i="10"/>
  <c r="B15" i="10" s="1"/>
  <c r="C15" i="10"/>
  <c r="G14" i="10"/>
  <c r="E14" i="10"/>
  <c r="D14" i="10"/>
  <c r="C14" i="10"/>
  <c r="B14" i="10"/>
  <c r="A14" i="10"/>
  <c r="G13" i="10"/>
  <c r="E13" i="10"/>
  <c r="D13" i="10"/>
  <c r="B13" i="10" s="1"/>
  <c r="C13" i="10"/>
  <c r="G12" i="10"/>
  <c r="E12" i="10"/>
  <c r="D12" i="10"/>
  <c r="C12" i="10"/>
  <c r="B12" i="10"/>
  <c r="A12" i="10"/>
  <c r="G11" i="10"/>
  <c r="E11" i="10"/>
  <c r="D11" i="10"/>
  <c r="B11" i="10" s="1"/>
  <c r="C11" i="10"/>
  <c r="G10" i="10"/>
  <c r="E10" i="10"/>
  <c r="D10" i="10"/>
  <c r="C10" i="10"/>
  <c r="B10" i="10"/>
  <c r="A10" i="10"/>
  <c r="G9" i="10"/>
  <c r="E9" i="10"/>
  <c r="D9" i="10"/>
  <c r="B9" i="10" s="1"/>
  <c r="C9" i="10"/>
  <c r="G8" i="10"/>
  <c r="E8" i="10"/>
  <c r="D8" i="10"/>
  <c r="C8" i="10"/>
  <c r="B8" i="10"/>
  <c r="A8" i="10"/>
  <c r="G7" i="10"/>
  <c r="E7" i="10"/>
  <c r="D7" i="10"/>
  <c r="B7" i="10" s="1"/>
  <c r="C7" i="10"/>
  <c r="G6" i="10"/>
  <c r="F6" i="10"/>
  <c r="E6" i="10"/>
  <c r="D6" i="10"/>
  <c r="C6" i="10"/>
  <c r="B6" i="10"/>
  <c r="A6" i="10"/>
  <c r="G7" i="5"/>
  <c r="G8" i="5"/>
  <c r="G9" i="5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G39" i="5"/>
  <c r="G40" i="5"/>
  <c r="G41" i="5"/>
  <c r="G42" i="5"/>
  <c r="F6" i="5"/>
  <c r="G6" i="5"/>
  <c r="E7" i="5"/>
  <c r="E8" i="5"/>
  <c r="C8" i="5" s="1"/>
  <c r="E9" i="5"/>
  <c r="E10" i="5"/>
  <c r="E11" i="5"/>
  <c r="E12" i="5"/>
  <c r="E13" i="5"/>
  <c r="E14" i="5"/>
  <c r="E15" i="5"/>
  <c r="E16" i="5"/>
  <c r="E17" i="5"/>
  <c r="C17" i="5" s="1"/>
  <c r="E18" i="5"/>
  <c r="C18" i="5" s="1"/>
  <c r="E19" i="5"/>
  <c r="C19" i="5" s="1"/>
  <c r="E20" i="5"/>
  <c r="C20" i="5" s="1"/>
  <c r="E21" i="5"/>
  <c r="C21" i="5" s="1"/>
  <c r="E22" i="5"/>
  <c r="C22" i="5" s="1"/>
  <c r="E23" i="5"/>
  <c r="E24" i="5"/>
  <c r="C24" i="5" s="1"/>
  <c r="E25" i="5"/>
  <c r="C25" i="5" s="1"/>
  <c r="E26" i="5"/>
  <c r="C26" i="5" s="1"/>
  <c r="E27" i="5"/>
  <c r="E28" i="5"/>
  <c r="E29" i="5"/>
  <c r="E30" i="5"/>
  <c r="E31" i="5"/>
  <c r="E32" i="5"/>
  <c r="E33" i="5"/>
  <c r="E34" i="5"/>
  <c r="E35" i="5"/>
  <c r="E36" i="5"/>
  <c r="E37" i="5"/>
  <c r="C37" i="5" s="1"/>
  <c r="E38" i="5"/>
  <c r="C38" i="5" s="1"/>
  <c r="E39" i="5"/>
  <c r="C39" i="5" s="1"/>
  <c r="E40" i="5"/>
  <c r="C40" i="5" s="1"/>
  <c r="E41" i="5"/>
  <c r="C41" i="5" s="1"/>
  <c r="E42" i="5"/>
  <c r="C42" i="5" s="1"/>
  <c r="E6" i="5"/>
  <c r="D6" i="5"/>
  <c r="B6" i="5" s="1"/>
  <c r="D7" i="5"/>
  <c r="B7" i="5" s="1"/>
  <c r="D8" i="5"/>
  <c r="B8" i="5" s="1"/>
  <c r="D9" i="5"/>
  <c r="D10" i="5"/>
  <c r="B10" i="5" s="1"/>
  <c r="D11" i="5"/>
  <c r="D12" i="5"/>
  <c r="B12" i="5" s="1"/>
  <c r="D13" i="5"/>
  <c r="D14" i="5"/>
  <c r="B14" i="5" s="1"/>
  <c r="D15" i="5"/>
  <c r="B15" i="5" s="1"/>
  <c r="D16" i="5"/>
  <c r="B16" i="5" s="1"/>
  <c r="D17" i="5"/>
  <c r="A17" i="5" s="1"/>
  <c r="D18" i="5"/>
  <c r="B18" i="5" s="1"/>
  <c r="D19" i="5"/>
  <c r="B19" i="5" s="1"/>
  <c r="D20" i="5"/>
  <c r="B20" i="5" s="1"/>
  <c r="D21" i="5"/>
  <c r="B21" i="5" s="1"/>
  <c r="D22" i="5"/>
  <c r="B22" i="5" s="1"/>
  <c r="D23" i="5"/>
  <c r="B23" i="5" s="1"/>
  <c r="D24" i="5"/>
  <c r="D25" i="5"/>
  <c r="A25" i="5" s="1"/>
  <c r="D26" i="5"/>
  <c r="D27" i="5"/>
  <c r="D28" i="5"/>
  <c r="D29" i="5"/>
  <c r="D30" i="5"/>
  <c r="D31" i="5"/>
  <c r="D32" i="5"/>
  <c r="D33" i="5"/>
  <c r="D34" i="5"/>
  <c r="D35" i="5"/>
  <c r="D36" i="5"/>
  <c r="D37" i="5"/>
  <c r="B37" i="5" s="1"/>
  <c r="D38" i="5"/>
  <c r="D39" i="5"/>
  <c r="D40" i="5"/>
  <c r="D41" i="5"/>
  <c r="D42" i="5"/>
  <c r="C13" i="5"/>
  <c r="C14" i="5"/>
  <c r="C15" i="5"/>
  <c r="C16" i="5"/>
  <c r="C23" i="5"/>
  <c r="A24" i="5"/>
  <c r="B26" i="5"/>
  <c r="B32" i="5"/>
  <c r="C32" i="5"/>
  <c r="B33" i="5"/>
  <c r="C33" i="5"/>
  <c r="A34" i="5"/>
  <c r="C34" i="5"/>
  <c r="B35" i="5"/>
  <c r="C35" i="5"/>
  <c r="B36" i="5"/>
  <c r="C36" i="5"/>
  <c r="B13" i="5"/>
  <c r="A14" i="5"/>
  <c r="B27" i="5"/>
  <c r="A38" i="5"/>
  <c r="B39" i="5"/>
  <c r="B40" i="5"/>
  <c r="B41" i="5"/>
  <c r="B42" i="5"/>
  <c r="A32" i="5"/>
  <c r="C31" i="5"/>
  <c r="B31" i="5"/>
  <c r="A31" i="5"/>
  <c r="C30" i="5"/>
  <c r="B30" i="5"/>
  <c r="A30" i="5"/>
  <c r="C29" i="5"/>
  <c r="B29" i="5"/>
  <c r="A29" i="5"/>
  <c r="C28" i="5"/>
  <c r="B28" i="5"/>
  <c r="A28" i="5"/>
  <c r="C27" i="5"/>
  <c r="C12" i="5"/>
  <c r="C11" i="5"/>
  <c r="B11" i="5"/>
  <c r="A11" i="5"/>
  <c r="C10" i="5"/>
  <c r="C9" i="5"/>
  <c r="B9" i="5"/>
  <c r="A9" i="5"/>
  <c r="C7" i="5"/>
  <c r="C6" i="5"/>
  <c r="E4" i="1"/>
  <c r="O15" i="1"/>
  <c r="O18" i="1"/>
  <c r="O21" i="1"/>
  <c r="O26" i="1"/>
  <c r="O27" i="1"/>
  <c r="O28" i="1"/>
  <c r="O29" i="1"/>
  <c r="O37" i="1"/>
  <c r="O38" i="1"/>
  <c r="O40" i="1"/>
  <c r="O42" i="1"/>
  <c r="Q31" i="1"/>
  <c r="Q32" i="1"/>
  <c r="Q33" i="1"/>
  <c r="Q34" i="1"/>
  <c r="Q35" i="1"/>
  <c r="Q36" i="1"/>
  <c r="Q37" i="1"/>
  <c r="Q38" i="1"/>
  <c r="Q39" i="1"/>
  <c r="Q40" i="1"/>
  <c r="Q41" i="1"/>
  <c r="Q4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P35" i="1"/>
  <c r="P36" i="1"/>
  <c r="P37" i="1"/>
  <c r="P38" i="1"/>
  <c r="P39" i="1"/>
  <c r="P40" i="1"/>
  <c r="P41" i="1"/>
  <c r="P4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O2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J1" i="1"/>
  <c r="K1" i="1"/>
  <c r="L1" i="1"/>
  <c r="J2" i="1"/>
  <c r="O16" i="1"/>
  <c r="O17" i="1"/>
  <c r="O19" i="1"/>
  <c r="O20" i="1"/>
  <c r="O23" i="1"/>
  <c r="O24" i="1"/>
  <c r="O25" i="1"/>
  <c r="O33" i="1"/>
  <c r="O34" i="1"/>
  <c r="O35" i="1"/>
  <c r="O36" i="1"/>
  <c r="O39" i="1"/>
  <c r="O41" i="1"/>
  <c r="F1" i="1"/>
  <c r="G1" i="1"/>
  <c r="N13" i="1"/>
  <c r="N14" i="1"/>
  <c r="N15" i="1"/>
  <c r="N16" i="1"/>
  <c r="S16" i="1" s="1"/>
  <c r="N17" i="1"/>
  <c r="S17" i="1" s="1"/>
  <c r="N18" i="1"/>
  <c r="N19" i="1"/>
  <c r="S19" i="1" s="1"/>
  <c r="N20" i="1"/>
  <c r="N21" i="1"/>
  <c r="N22" i="1"/>
  <c r="S22" i="1" s="1"/>
  <c r="N23" i="1"/>
  <c r="S23" i="1" s="1"/>
  <c r="N24" i="1"/>
  <c r="N25" i="1"/>
  <c r="N26" i="1"/>
  <c r="N27" i="1"/>
  <c r="N28" i="1"/>
  <c r="N29" i="1"/>
  <c r="N30" i="1"/>
  <c r="N31" i="1"/>
  <c r="N32" i="1"/>
  <c r="N33" i="1"/>
  <c r="N34" i="1"/>
  <c r="N35" i="1"/>
  <c r="S35" i="1" s="1"/>
  <c r="N36" i="1"/>
  <c r="N37" i="1"/>
  <c r="N38" i="1"/>
  <c r="N39" i="1"/>
  <c r="S39" i="1" s="1"/>
  <c r="N40" i="1"/>
  <c r="S40" i="1" s="1"/>
  <c r="N41" i="1"/>
  <c r="S41" i="1" s="1"/>
  <c r="N42" i="1"/>
  <c r="S42" i="1" s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A8" i="11" l="1"/>
  <c r="A10" i="11"/>
  <c r="A12" i="11"/>
  <c r="A14" i="11"/>
  <c r="A16" i="11"/>
  <c r="A18" i="11"/>
  <c r="A20" i="11"/>
  <c r="A22" i="11"/>
  <c r="A24" i="11"/>
  <c r="A26" i="11"/>
  <c r="A28" i="11"/>
  <c r="A30" i="11"/>
  <c r="A32" i="11"/>
  <c r="A34" i="11"/>
  <c r="A36" i="11"/>
  <c r="A38" i="11"/>
  <c r="A40" i="11"/>
  <c r="A42" i="11"/>
  <c r="A7" i="10"/>
  <c r="A9" i="10"/>
  <c r="A11" i="10"/>
  <c r="A13" i="10"/>
  <c r="A15" i="10"/>
  <c r="A17" i="10"/>
  <c r="A19" i="10"/>
  <c r="A21" i="10"/>
  <c r="A23" i="10"/>
  <c r="A25" i="10"/>
  <c r="A27" i="10"/>
  <c r="A29" i="10"/>
  <c r="A31" i="10"/>
  <c r="A33" i="10"/>
  <c r="A35" i="10"/>
  <c r="A37" i="10"/>
  <c r="A39" i="10"/>
  <c r="A41" i="10"/>
  <c r="A8" i="5"/>
  <c r="A12" i="5"/>
  <c r="A10" i="5"/>
  <c r="A37" i="5"/>
  <c r="B17" i="5"/>
  <c r="A23" i="5"/>
  <c r="A15" i="5"/>
  <c r="A35" i="5"/>
  <c r="A16" i="5"/>
  <c r="B24" i="5"/>
  <c r="B34" i="5"/>
  <c r="A36" i="5"/>
  <c r="B25" i="5"/>
  <c r="A22" i="5"/>
  <c r="A42" i="5"/>
  <c r="B38" i="5"/>
  <c r="A19" i="5"/>
  <c r="A39" i="5"/>
  <c r="A6" i="5"/>
  <c r="A26" i="5"/>
  <c r="A13" i="5"/>
  <c r="A33" i="5"/>
  <c r="A20" i="5"/>
  <c r="A40" i="5"/>
  <c r="A7" i="5"/>
  <c r="A27" i="5"/>
  <c r="A21" i="5"/>
  <c r="A41" i="5"/>
  <c r="A18" i="5"/>
  <c r="S18" i="1"/>
  <c r="T18" i="1" s="1"/>
  <c r="N1" i="1"/>
  <c r="S34" i="1"/>
  <c r="T34" i="1" s="1"/>
  <c r="S30" i="1"/>
  <c r="T30" i="1" s="1"/>
  <c r="S14" i="1"/>
  <c r="T14" i="1" s="1"/>
  <c r="S33" i="1"/>
  <c r="T33" i="1" s="1"/>
  <c r="S25" i="1"/>
  <c r="T25" i="1" s="1"/>
  <c r="S13" i="1"/>
  <c r="S36" i="1"/>
  <c r="T36" i="1" s="1"/>
  <c r="S32" i="1"/>
  <c r="T32" i="1" s="1"/>
  <c r="S24" i="1"/>
  <c r="T24" i="1" s="1"/>
  <c r="S20" i="1"/>
  <c r="T20" i="1" s="1"/>
  <c r="S38" i="1"/>
  <c r="T38" i="1" s="1"/>
  <c r="S31" i="1"/>
  <c r="T31" i="1" s="1"/>
  <c r="O32" i="1"/>
  <c r="R32" i="1" s="1"/>
  <c r="O30" i="1"/>
  <c r="R30" i="1" s="1"/>
  <c r="S37" i="1"/>
  <c r="T37" i="1" s="1"/>
  <c r="T41" i="1"/>
  <c r="O31" i="1"/>
  <c r="R31" i="1" s="1"/>
  <c r="S29" i="1"/>
  <c r="T29" i="1" s="1"/>
  <c r="S28" i="1"/>
  <c r="T28" i="1" s="1"/>
  <c r="S27" i="1"/>
  <c r="T27" i="1" s="1"/>
  <c r="S21" i="1"/>
  <c r="T21" i="1" s="1"/>
  <c r="S15" i="1"/>
  <c r="T15" i="1" s="1"/>
  <c r="T17" i="1"/>
  <c r="T16" i="1"/>
  <c r="S26" i="1"/>
  <c r="T26" i="1" s="1"/>
  <c r="T19" i="1"/>
  <c r="T40" i="1"/>
  <c r="T42" i="1"/>
  <c r="T39" i="1"/>
  <c r="T35" i="1"/>
  <c r="T23" i="1"/>
  <c r="T22" i="1"/>
  <c r="O14" i="1"/>
  <c r="R14" i="1" s="1"/>
  <c r="O13" i="1"/>
  <c r="R13" i="1" s="1"/>
  <c r="T13" i="1"/>
  <c r="R39" i="1"/>
  <c r="R38" i="1"/>
  <c r="R37" i="1"/>
  <c r="R36" i="1"/>
  <c r="R35" i="1"/>
  <c r="R34" i="1"/>
  <c r="R33" i="1"/>
  <c r="R42" i="1"/>
  <c r="R29" i="1"/>
  <c r="R41" i="1"/>
  <c r="R28" i="1"/>
  <c r="R40" i="1"/>
  <c r="R25" i="1"/>
  <c r="R22" i="1"/>
  <c r="R21" i="1"/>
  <c r="R20" i="1"/>
  <c r="R19" i="1"/>
  <c r="R18" i="1"/>
  <c r="R17" i="1"/>
  <c r="R16" i="1"/>
  <c r="R15" i="1"/>
  <c r="R26" i="1"/>
  <c r="R24" i="1"/>
  <c r="R23" i="1"/>
  <c r="Q1" i="1"/>
  <c r="L2" i="1"/>
  <c r="I1" i="1"/>
  <c r="M1" i="1"/>
  <c r="I2" i="1"/>
  <c r="O1" i="1" l="1"/>
  <c r="R27" i="1"/>
  <c r="S1" i="1"/>
  <c r="K2" i="1"/>
  <c r="M2" i="1"/>
  <c r="R1" i="1" l="1"/>
  <c r="T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tc={A242C4A5-8D94-4912-9B25-D6A52F0CD148}</author>
    <author>tc={200B3ADA-AACC-4B97-A3CB-47EAF1F7E3DE}</author>
    <author>tc={08C4471F-1E2A-41DD-81BB-98A61E69DB76}</author>
    <author>tc={30D0EC5E-0810-4DB6-B71E-E89AD8B0986D}</author>
    <author>tc={5C7F51D7-74AF-4A3D-8232-287EC51E372F}</author>
  </authors>
  <commentList>
    <comment ref="J6" authorId="0" shapeId="0" xr:uid="{A242C4A5-8D94-4912-9B25-D6A52F0CD148}">
      <text>
        <t>[Threaded comment]
Your version of Excel allows you to read this threaded comment; however, any edits to it will get removed if the file is opened in a newer version of Excel. Learn more: https://go.microsoft.com/fwlink/?linkid=870924
Comment:
    Black out if status &lt;&gt; complete</t>
      </text>
    </comment>
    <comment ref="K6" authorId="1" shapeId="0" xr:uid="{200B3ADA-AACC-4B97-A3CB-47EAF1F7E3DE}">
      <text>
        <t>[Threaded comment]
Your version of Excel allows you to read this threaded comment; however, any edits to it will get removed if the file is opened in a newer version of Excel. Learn more: https://go.microsoft.com/fwlink/?linkid=870924
Comment:
    bo</t>
      </text>
    </comment>
    <comment ref="L6" authorId="2" shapeId="0" xr:uid="{08C4471F-1E2A-41DD-81BB-98A61E69DB76}">
      <text>
        <t>[Threaded comment]
Your version of Excel allows you to read this threaded comment; however, any edits to it will get removed if the file is opened in a newer version of Excel. Learn more: https://go.microsoft.com/fwlink/?linkid=870924
Comment:
    bo</t>
      </text>
    </comment>
    <comment ref="M6" authorId="3" shapeId="0" xr:uid="{30D0EC5E-0810-4DB6-B71E-E89AD8B0986D}">
      <text>
        <t>[Threaded comment]
Your version of Excel allows you to read this threaded comment; however, any edits to it will get removed if the file is opened in a newer version of Excel. Learn more: https://go.microsoft.com/fwlink/?linkid=870924
Comment:
    bo</t>
      </text>
    </comment>
    <comment ref="N6" authorId="4" shapeId="0" xr:uid="{5C7F51D7-74AF-4A3D-8232-287EC51E372F}">
      <text>
        <t>[Threaded comment]
Your version of Excel allows you to read this threaded comment; however, any edits to it will get removed if the file is opened in a newer version of Excel. Learn more: https://go.microsoft.com/fwlink/?linkid=870924
Comment:
    bo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tc={F7918970-7FE0-45C5-837D-76BDEC43F368}</author>
    <author>tc={CEE75968-342B-40D8-A133-DE36F3FD23A8}</author>
    <author>tc={3DE7CFA8-2ABE-41D9-92B6-9A297DCFB644}</author>
    <author>tc={A673B71E-94BF-4B16-B110-6C6EDDF744A9}</author>
    <author>tc={030B59B1-CBCE-49CC-8931-C75576B09AF3}</author>
  </authors>
  <commentList>
    <comment ref="J6" authorId="0" shapeId="0" xr:uid="{F7918970-7FE0-45C5-837D-76BDEC43F368}">
      <text>
        <t>[Threaded comment]
Your version of Excel allows you to read this threaded comment; however, any edits to it will get removed if the file is opened in a newer version of Excel. Learn more: https://go.microsoft.com/fwlink/?linkid=870924
Comment:
    Black out if status &lt;&gt; complete</t>
      </text>
    </comment>
    <comment ref="K6" authorId="1" shapeId="0" xr:uid="{CEE75968-342B-40D8-A133-DE36F3FD23A8}">
      <text>
        <t>[Threaded comment]
Your version of Excel allows you to read this threaded comment; however, any edits to it will get removed if the file is opened in a newer version of Excel. Learn more: https://go.microsoft.com/fwlink/?linkid=870924
Comment:
    bo</t>
      </text>
    </comment>
    <comment ref="L6" authorId="2" shapeId="0" xr:uid="{3DE7CFA8-2ABE-41D9-92B6-9A297DCFB644}">
      <text>
        <t>[Threaded comment]
Your version of Excel allows you to read this threaded comment; however, any edits to it will get removed if the file is opened in a newer version of Excel. Learn more: https://go.microsoft.com/fwlink/?linkid=870924
Comment:
    bo</t>
      </text>
    </comment>
    <comment ref="M6" authorId="3" shapeId="0" xr:uid="{A673B71E-94BF-4B16-B110-6C6EDDF744A9}">
      <text>
        <t>[Threaded comment]
Your version of Excel allows you to read this threaded comment; however, any edits to it will get removed if the file is opened in a newer version of Excel. Learn more: https://go.microsoft.com/fwlink/?linkid=870924
Comment:
    bo</t>
      </text>
    </comment>
    <comment ref="N6" authorId="4" shapeId="0" xr:uid="{030B59B1-CBCE-49CC-8931-C75576B09AF3}">
      <text>
        <t>[Threaded comment]
Your version of Excel allows you to read this threaded comment; however, any edits to it will get removed if the file is opened in a newer version of Excel. Learn more: https://go.microsoft.com/fwlink/?linkid=870924
Comment:
    bo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tc={F6E4E025-BC49-42DF-A719-D867BC562486}</author>
    <author>tc={131541F2-4F44-4AFB-9FA0-ED1D6ED5DC6A}</author>
    <author>tc={4FC8B8F0-78B3-47CF-A121-22BF2E4027A3}</author>
    <author>tc={A6A30F14-3009-4E27-A7F9-A7B30C9C4E6D}</author>
    <author>tc={94C399E3-FFD4-4C96-9A15-828521AEEFB3}</author>
  </authors>
  <commentList>
    <comment ref="J6" authorId="0" shapeId="0" xr:uid="{F6E4E025-BC49-42DF-A719-D867BC562486}">
      <text>
        <t>[Threaded comment]
Your version of Excel allows you to read this threaded comment; however, any edits to it will get removed if the file is opened in a newer version of Excel. Learn more: https://go.microsoft.com/fwlink/?linkid=870924
Comment:
    Black out if status &lt;&gt; complete</t>
      </text>
    </comment>
    <comment ref="K6" authorId="1" shapeId="0" xr:uid="{131541F2-4F44-4AFB-9FA0-ED1D6ED5DC6A}">
      <text>
        <t>[Threaded comment]
Your version of Excel allows you to read this threaded comment; however, any edits to it will get removed if the file is opened in a newer version of Excel. Learn more: https://go.microsoft.com/fwlink/?linkid=870924
Comment:
    bo</t>
      </text>
    </comment>
    <comment ref="L6" authorId="2" shapeId="0" xr:uid="{4FC8B8F0-78B3-47CF-A121-22BF2E4027A3}">
      <text>
        <t>[Threaded comment]
Your version of Excel allows you to read this threaded comment; however, any edits to it will get removed if the file is opened in a newer version of Excel. Learn more: https://go.microsoft.com/fwlink/?linkid=870924
Comment:
    bo</t>
      </text>
    </comment>
    <comment ref="M6" authorId="3" shapeId="0" xr:uid="{A6A30F14-3009-4E27-A7F9-A7B30C9C4E6D}">
      <text>
        <t>[Threaded comment]
Your version of Excel allows you to read this threaded comment; however, any edits to it will get removed if the file is opened in a newer version of Excel. Learn more: https://go.microsoft.com/fwlink/?linkid=870924
Comment:
    bo</t>
      </text>
    </comment>
    <comment ref="N6" authorId="4" shapeId="0" xr:uid="{94C399E3-FFD4-4C96-9A15-828521AEEFB3}">
      <text>
        <t>[Threaded comment]
Your version of Excel allows you to read this threaded comment; however, any edits to it will get removed if the file is opened in a newer version of Excel. Learn more: https://go.microsoft.com/fwlink/?linkid=870924
Comment:
    bo</t>
      </text>
    </comment>
  </commentList>
</comments>
</file>

<file path=xl/sharedStrings.xml><?xml version="1.0" encoding="utf-8"?>
<sst xmlns="http://schemas.openxmlformats.org/spreadsheetml/2006/main" count="447" uniqueCount="172">
  <si>
    <t>Company Name</t>
  </si>
  <si>
    <t>Average</t>
  </si>
  <si>
    <t>Facility FEIN</t>
  </si>
  <si>
    <t>Sum</t>
  </si>
  <si>
    <t>Facility County</t>
  </si>
  <si>
    <t>Butler</t>
  </si>
  <si>
    <t>Total Employees</t>
  </si>
  <si>
    <t xml:space="preserve">Company Facility FEIN </t>
  </si>
  <si>
    <t>Company Facility County</t>
  </si>
  <si>
    <t>Employee First Name</t>
  </si>
  <si>
    <t>Employee Last Name</t>
  </si>
  <si>
    <t xml:space="preserve">Name of Credential </t>
  </si>
  <si>
    <t xml:space="preserve">Relevant Auth of Credential </t>
  </si>
  <si>
    <t>Website for Relevant Auth of Credential</t>
  </si>
  <si>
    <t>Estimated Total Cost of Credential</t>
  </si>
  <si>
    <t xml:space="preserve">Company Contribution for Credential </t>
  </si>
  <si>
    <t>Employee Starting Hourly Wage</t>
  </si>
  <si>
    <t>Pledged Post-Credential Employee Hourly Wage</t>
  </si>
  <si>
    <t>Pledged Wage Increase ($)</t>
  </si>
  <si>
    <t>Pledged Wage Increase (%)</t>
  </si>
  <si>
    <t>% of Company Contribution</t>
  </si>
  <si>
    <t>DED Region</t>
  </si>
  <si>
    <t>County Economic Distress Score</t>
  </si>
  <si>
    <t>% of Company Contribution Score</t>
  </si>
  <si>
    <t>Wage Increase to Training Cost Score</t>
  </si>
  <si>
    <t>Total Score</t>
  </si>
  <si>
    <t>Date of Status Report</t>
  </si>
  <si>
    <t>Status</t>
  </si>
  <si>
    <t>Date of Credential Start</t>
  </si>
  <si>
    <t>Date of Credential Completion</t>
  </si>
  <si>
    <t>Total Cost of Credential</t>
  </si>
  <si>
    <t>Company Contribution for Credential</t>
  </si>
  <si>
    <t>Completed and submitted for reimbursement</t>
  </si>
  <si>
    <t>Completed but not submitted for reimbursement</t>
  </si>
  <si>
    <t>In Process</t>
  </si>
  <si>
    <t>Not Started, but on track for completion by projected completion date</t>
  </si>
  <si>
    <t>Canceled</t>
  </si>
  <si>
    <t>ABC ID</t>
  </si>
  <si>
    <t>COUNTY</t>
  </si>
  <si>
    <t>DED REGION</t>
  </si>
  <si>
    <t>ECONOMIC DISTRESS</t>
  </si>
  <si>
    <t>% OF MO PER CAPITA INCOME</t>
  </si>
  <si>
    <t>Points</t>
  </si>
  <si>
    <t>Adair</t>
  </si>
  <si>
    <t>North</t>
  </si>
  <si>
    <t>High Economic Distress</t>
  </si>
  <si>
    <t>Andrew</t>
  </si>
  <si>
    <t>Moderate Economic Distress</t>
  </si>
  <si>
    <t>Atchison</t>
  </si>
  <si>
    <t>Low to Moderate Economic Distress</t>
  </si>
  <si>
    <t>Audrain</t>
  </si>
  <si>
    <t>Central</t>
  </si>
  <si>
    <t>Moderate to High Economic Distress</t>
  </si>
  <si>
    <t>Barry</t>
  </si>
  <si>
    <t>Southwest</t>
  </si>
  <si>
    <t>Barton</t>
  </si>
  <si>
    <t>Bates</t>
  </si>
  <si>
    <t>Benton</t>
  </si>
  <si>
    <t>Bollinger</t>
  </si>
  <si>
    <t>Southeast</t>
  </si>
  <si>
    <t>Boone</t>
  </si>
  <si>
    <t>Buchanan</t>
  </si>
  <si>
    <t>Caldwell</t>
  </si>
  <si>
    <t>Callaway</t>
  </si>
  <si>
    <t>Camden</t>
  </si>
  <si>
    <t>Cape Girardeau</t>
  </si>
  <si>
    <t>Carroll</t>
  </si>
  <si>
    <t>Low Economic Distress</t>
  </si>
  <si>
    <t>Carter</t>
  </si>
  <si>
    <t>Cass</t>
  </si>
  <si>
    <t>Kansas City</t>
  </si>
  <si>
    <t>Cedar</t>
  </si>
  <si>
    <t>Chariton</t>
  </si>
  <si>
    <t>Christian</t>
  </si>
  <si>
    <t>Clark</t>
  </si>
  <si>
    <t>Clay</t>
  </si>
  <si>
    <t>Clinton</t>
  </si>
  <si>
    <t>Cole</t>
  </si>
  <si>
    <t>Cooper</t>
  </si>
  <si>
    <t>Crawford</t>
  </si>
  <si>
    <t>Dade</t>
  </si>
  <si>
    <t>Dallas</t>
  </si>
  <si>
    <t>Daviess</t>
  </si>
  <si>
    <t>DeKalb</t>
  </si>
  <si>
    <t>Dent</t>
  </si>
  <si>
    <t>Douglas</t>
  </si>
  <si>
    <t>Dunklin</t>
  </si>
  <si>
    <t>Franklin</t>
  </si>
  <si>
    <t>St. Louis</t>
  </si>
  <si>
    <t>Gasconade</t>
  </si>
  <si>
    <t>Gentry</t>
  </si>
  <si>
    <t>Greene</t>
  </si>
  <si>
    <t>Grundy</t>
  </si>
  <si>
    <t>Harrison</t>
  </si>
  <si>
    <t>Henry</t>
  </si>
  <si>
    <t>Hickory</t>
  </si>
  <si>
    <t>Holt</t>
  </si>
  <si>
    <t>Howard</t>
  </si>
  <si>
    <t>Howell</t>
  </si>
  <si>
    <t>Iron</t>
  </si>
  <si>
    <t>Jackson</t>
  </si>
  <si>
    <t>Jasper</t>
  </si>
  <si>
    <t>Jefferson</t>
  </si>
  <si>
    <t>Johnson</t>
  </si>
  <si>
    <t>Knox</t>
  </si>
  <si>
    <t>Laclede</t>
  </si>
  <si>
    <t>Lafayette</t>
  </si>
  <si>
    <t>Lawrence</t>
  </si>
  <si>
    <t>Lewis</t>
  </si>
  <si>
    <t>Lincoln</t>
  </si>
  <si>
    <t>Linn</t>
  </si>
  <si>
    <t>Livingston</t>
  </si>
  <si>
    <t>Macon</t>
  </si>
  <si>
    <t>Madison</t>
  </si>
  <si>
    <t>Maries</t>
  </si>
  <si>
    <t>Marion</t>
  </si>
  <si>
    <t>McDonald</t>
  </si>
  <si>
    <t>Mercer</t>
  </si>
  <si>
    <t>Miller</t>
  </si>
  <si>
    <t>Mississippi</t>
  </si>
  <si>
    <t>Moniteau</t>
  </si>
  <si>
    <t>Monroe</t>
  </si>
  <si>
    <t>Montgomery</t>
  </si>
  <si>
    <t>Morgan</t>
  </si>
  <si>
    <t>New Madrid</t>
  </si>
  <si>
    <t>Newton</t>
  </si>
  <si>
    <t>Nodaway</t>
  </si>
  <si>
    <t>Oregon</t>
  </si>
  <si>
    <t>Osage</t>
  </si>
  <si>
    <t>Ozark</t>
  </si>
  <si>
    <t>Pemiscot</t>
  </si>
  <si>
    <t>Perry</t>
  </si>
  <si>
    <t>Pettis</t>
  </si>
  <si>
    <t>Phelps</t>
  </si>
  <si>
    <t>Pike</t>
  </si>
  <si>
    <t>Platte</t>
  </si>
  <si>
    <t>Polk</t>
  </si>
  <si>
    <t>Pulaski</t>
  </si>
  <si>
    <t>Putnam</t>
  </si>
  <si>
    <t>Ralls</t>
  </si>
  <si>
    <t>Randolph</t>
  </si>
  <si>
    <t>Ray</t>
  </si>
  <si>
    <t>Reynolds</t>
  </si>
  <si>
    <t>Ripley</t>
  </si>
  <si>
    <t>Saline</t>
  </si>
  <si>
    <t>Schuyler</t>
  </si>
  <si>
    <t>Scotland</t>
  </si>
  <si>
    <t>Scott</t>
  </si>
  <si>
    <t>Shannon</t>
  </si>
  <si>
    <t>Shelby</t>
  </si>
  <si>
    <t>St. Charles</t>
  </si>
  <si>
    <t>St. Clair</t>
  </si>
  <si>
    <t>St. Francois</t>
  </si>
  <si>
    <t>St. Louis (Independent City)</t>
  </si>
  <si>
    <t>Ste. Genevieve</t>
  </si>
  <si>
    <t>Stoddard</t>
  </si>
  <si>
    <t>Stone</t>
  </si>
  <si>
    <t>Sullivan</t>
  </si>
  <si>
    <t>Taney</t>
  </si>
  <si>
    <t>Texas</t>
  </si>
  <si>
    <t>Vernon</t>
  </si>
  <si>
    <t>Warren</t>
  </si>
  <si>
    <t>Washington</t>
  </si>
  <si>
    <t>Wayne</t>
  </si>
  <si>
    <t>Webster</t>
  </si>
  <si>
    <t>Worth</t>
  </si>
  <si>
    <t>Wright</t>
  </si>
  <si>
    <t>Post-Credential Employee Hourly Wage</t>
  </si>
  <si>
    <t>Company Reimbursement for Credential</t>
  </si>
  <si>
    <t>TOTAL REIMBURSEMENT:</t>
  </si>
  <si>
    <t>Estimated Cost of Credential</t>
  </si>
  <si>
    <t xml:space="preserve">Company Contribution towards Credential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</si>
</sst>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_(* #,##0_);_(* \(#,##0\);_(* &quot;-&quot;??_);_(@_)"/>
    <numFmt numFmtId="166" formatCode="_(* #,##0.0000_);_(* \(#,##0.0000\);_(* &quot;-&quot;??_);_(@_)"/>
  </numFmts>
  <fonts count="10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9"/>
      <color indexed="81"/>
      <name val="Tahoma"/>
      <charset val="1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rgb="FF00000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theme="6" tint="0.3999755851924192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6" tint="0.3999755851924192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theme="6" tint="0.39997558519241921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0" borderId="0" applyNumberForma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125">
    <xf numFmtId="0" fontId="0" fillId="0" borderId="0" xfId="0"/>
    <xf numFmtId="0" fontId="0" fillId="0" borderId="1" xfId="0" applyFill="1" applyBorder="1" applyAlignment="1" applyProtection="1">
      <alignment horizontal="left" vertical="center"/>
      <protection locked="0"/>
    </xf>
    <xf numFmtId="14" fontId="0" fillId="0" borderId="1" xfId="0" applyNumberFormat="1" applyFill="1" applyBorder="1" applyAlignment="1" applyProtection="1">
      <alignment horizontal="left" vertical="center"/>
      <protection locked="0"/>
    </xf>
    <xf numFmtId="44" fontId="0" fillId="0" borderId="1" xfId="3" applyFont="1" applyFill="1" applyBorder="1" applyAlignment="1" applyProtection="1">
      <alignment horizontal="left" vertical="center"/>
      <protection locked="0"/>
    </xf>
    <xf numFmtId="0" fontId="0" fillId="0" borderId="0" xfId="0" applyFill="1" applyBorder="1" applyProtection="1"/>
    <xf numFmtId="0" fontId="0" fillId="3" borderId="1" xfId="0" applyFill="1" applyBorder="1" applyProtection="1"/>
    <xf numFmtId="0" fontId="5" fillId="0" borderId="1" xfId="0" applyFont="1" applyBorder="1" applyProtection="1"/>
    <xf numFmtId="0" fontId="0" fillId="0" borderId="1" xfId="0" applyFill="1" applyBorder="1" applyAlignment="1" applyProtection="1">
      <alignment horizontal="left" vertical="center"/>
    </xf>
    <xf numFmtId="0" fontId="0" fillId="0" borderId="0" xfId="0" applyBorder="1" applyProtection="1"/>
    <xf numFmtId="0" fontId="0" fillId="0" borderId="1" xfId="0" applyBorder="1" applyProtection="1"/>
    <xf numFmtId="0" fontId="0" fillId="0" borderId="7" xfId="0" applyBorder="1" applyProtection="1"/>
    <xf numFmtId="0" fontId="0" fillId="0" borderId="0" xfId="0" applyFill="1" applyBorder="1" applyAlignment="1" applyProtection="1">
      <alignment horizontal="left" vertical="center"/>
    </xf>
    <xf numFmtId="0" fontId="0" fillId="0" borderId="0" xfId="0" applyFill="1" applyBorder="1" applyAlignment="1" applyProtection="1">
      <alignment horizontal="center"/>
    </xf>
    <xf numFmtId="0" fontId="0" fillId="0" borderId="2" xfId="0" applyBorder="1" applyAlignment="1" applyProtection="1">
      <alignment horizontal="left" vertical="center"/>
    </xf>
    <xf numFmtId="0" fontId="0" fillId="2" borderId="2" xfId="0" applyFill="1" applyBorder="1" applyAlignment="1" applyProtection="1">
      <alignment horizontal="left" vertical="center"/>
    </xf>
    <xf numFmtId="0" fontId="0" fillId="3" borderId="2" xfId="0" applyFill="1" applyBorder="1" applyAlignment="1" applyProtection="1">
      <alignment horizontal="left" vertical="center"/>
    </xf>
    <xf numFmtId="0" fontId="0" fillId="0" borderId="2" xfId="0" applyBorder="1" applyProtection="1"/>
    <xf numFmtId="0" fontId="0" fillId="0" borderId="1" xfId="0" applyBorder="1" applyAlignment="1" applyProtection="1">
      <alignment horizontal="left" vertical="center"/>
    </xf>
    <xf numFmtId="0" fontId="0" fillId="2" borderId="1" xfId="0" applyFill="1" applyBorder="1" applyAlignment="1" applyProtection="1">
      <alignment horizontal="left" vertical="center"/>
    </xf>
    <xf numFmtId="0" fontId="0" fillId="3" borderId="1" xfId="0" applyFill="1" applyBorder="1" applyAlignment="1" applyProtection="1">
      <alignment horizontal="left" vertical="center"/>
    </xf>
    <xf numFmtId="0" fontId="0" fillId="0" borderId="0" xfId="0" applyAlignment="1" applyProtection="1">
      <alignment horizontal="center" wrapText="1"/>
      <protection hidden="1"/>
    </xf>
    <xf numFmtId="0" fontId="0" fillId="0" borderId="0" xfId="0" applyAlignment="1" applyProtection="1">
      <alignment wrapText="1"/>
      <protection hidden="1"/>
    </xf>
    <xf numFmtId="10" fontId="0" fillId="0" borderId="0" xfId="4" applyNumberFormat="1" applyFont="1" applyAlignment="1" applyProtection="1">
      <alignment horizontal="center" wrapText="1"/>
      <protection hidden="1"/>
    </xf>
    <xf numFmtId="0" fontId="0" fillId="0" borderId="0" xfId="0" applyAlignment="1" applyProtection="1">
      <alignment horizontal="center"/>
      <protection hidden="1"/>
    </xf>
    <xf numFmtId="0" fontId="0" fillId="0" borderId="0" xfId="0" applyProtection="1">
      <protection hidden="1"/>
    </xf>
    <xf numFmtId="10" fontId="0" fillId="0" borderId="0" xfId="4" applyNumberFormat="1" applyFont="1" applyAlignment="1" applyProtection="1">
      <alignment horizontal="center"/>
      <protection hidden="1"/>
    </xf>
    <xf numFmtId="0" fontId="0" fillId="5" borderId="9" xfId="0" applyFill="1" applyBorder="1" applyAlignment="1" applyProtection="1">
      <alignment horizontal="left" vertical="center"/>
    </xf>
    <xf numFmtId="44" fontId="0" fillId="5" borderId="9" xfId="3" applyFont="1" applyFill="1" applyBorder="1" applyAlignment="1" applyProtection="1">
      <alignment horizontal="left" vertical="center"/>
    </xf>
    <xf numFmtId="9" fontId="0" fillId="5" borderId="9" xfId="0" applyNumberFormat="1" applyFill="1" applyBorder="1" applyAlignment="1" applyProtection="1">
      <alignment horizontal="left" vertical="center"/>
    </xf>
    <xf numFmtId="9" fontId="0" fillId="5" borderId="13" xfId="0" applyNumberFormat="1" applyFill="1" applyBorder="1" applyAlignment="1" applyProtection="1">
      <alignment horizontal="center" vertical="center"/>
    </xf>
    <xf numFmtId="166" fontId="0" fillId="5" borderId="13" xfId="2" applyNumberFormat="1" applyFont="1" applyFill="1" applyBorder="1" applyAlignment="1" applyProtection="1">
      <alignment horizontal="center" vertical="center"/>
    </xf>
    <xf numFmtId="9" fontId="0" fillId="5" borderId="12" xfId="0" applyNumberFormat="1" applyFill="1" applyBorder="1" applyAlignment="1" applyProtection="1">
      <alignment horizontal="center" vertical="center"/>
    </xf>
    <xf numFmtId="0" fontId="6" fillId="4" borderId="2" xfId="0" applyFont="1" applyFill="1" applyBorder="1" applyAlignment="1" applyProtection="1">
      <alignment horizontal="center" vertical="center" wrapText="1"/>
    </xf>
    <xf numFmtId="0" fontId="0" fillId="5" borderId="1" xfId="0" applyFill="1" applyBorder="1" applyProtection="1"/>
    <xf numFmtId="0" fontId="7" fillId="3" borderId="11" xfId="0" applyFont="1" applyFill="1" applyBorder="1" applyAlignment="1" applyProtection="1">
      <alignment horizontal="right" vertical="center"/>
    </xf>
    <xf numFmtId="0" fontId="7" fillId="3" borderId="4" xfId="0" applyFont="1" applyFill="1" applyBorder="1" applyAlignment="1" applyProtection="1">
      <alignment horizontal="right" vertical="center"/>
    </xf>
    <xf numFmtId="0" fontId="8" fillId="3" borderId="1" xfId="0" applyFont="1" applyFill="1" applyBorder="1" applyAlignment="1" applyProtection="1">
      <alignment horizontal="center" vertical="center"/>
    </xf>
    <xf numFmtId="0" fontId="7" fillId="3" borderId="1" xfId="0" applyFont="1" applyFill="1" applyBorder="1" applyAlignment="1" applyProtection="1">
      <alignment horizontal="right" vertical="center"/>
    </xf>
    <xf numFmtId="0" fontId="0" fillId="5" borderId="3" xfId="0" applyFill="1" applyBorder="1" applyProtection="1"/>
    <xf numFmtId="0" fontId="0" fillId="5" borderId="4" xfId="0" applyFill="1" applyBorder="1" applyProtection="1"/>
    <xf numFmtId="0" fontId="6" fillId="4" borderId="3" xfId="0" applyFont="1" applyFill="1" applyBorder="1" applyAlignment="1" applyProtection="1">
      <alignment horizontal="center" vertical="center" wrapText="1"/>
    </xf>
    <xf numFmtId="0" fontId="7" fillId="3" borderId="7" xfId="0" applyFont="1" applyFill="1" applyBorder="1" applyAlignment="1" applyProtection="1">
      <alignment horizontal="right" vertical="center"/>
    </xf>
    <xf numFmtId="0" fontId="0" fillId="0" borderId="2" xfId="0" applyFill="1" applyBorder="1" applyAlignment="1" applyProtection="1">
      <alignment horizontal="left" vertical="center"/>
      <protection locked="0"/>
    </xf>
    <xf numFmtId="14" fontId="0" fillId="0" borderId="2" xfId="0" applyNumberFormat="1" applyFill="1" applyBorder="1" applyAlignment="1" applyProtection="1">
      <alignment horizontal="left" vertical="center"/>
      <protection locked="0"/>
    </xf>
    <xf numFmtId="14" fontId="1" fillId="0" borderId="2" xfId="1" applyNumberFormat="1" applyFill="1" applyBorder="1" applyAlignment="1" applyProtection="1">
      <alignment horizontal="left" vertical="center"/>
      <protection locked="0"/>
    </xf>
    <xf numFmtId="44" fontId="0" fillId="0" borderId="2" xfId="3" applyFont="1" applyFill="1" applyBorder="1" applyAlignment="1" applyProtection="1">
      <alignment horizontal="left" vertical="center"/>
      <protection locked="0"/>
    </xf>
    <xf numFmtId="0" fontId="4" fillId="4" borderId="16" xfId="0" applyFont="1" applyFill="1" applyBorder="1" applyAlignment="1" applyProtection="1">
      <alignment horizontal="center" vertical="center" wrapText="1"/>
    </xf>
    <xf numFmtId="0" fontId="4" fillId="4" borderId="17" xfId="0" applyFont="1" applyFill="1" applyBorder="1" applyAlignment="1" applyProtection="1">
      <alignment horizontal="center" vertical="center" wrapText="1"/>
    </xf>
    <xf numFmtId="0" fontId="8" fillId="0" borderId="5" xfId="0" applyFont="1" applyFill="1" applyBorder="1" applyAlignment="1" applyProtection="1">
      <alignment horizontal="center" vertical="center"/>
      <protection locked="0"/>
    </xf>
    <xf numFmtId="0" fontId="8" fillId="0" borderId="7" xfId="0" applyFont="1" applyFill="1" applyBorder="1" applyAlignment="1" applyProtection="1">
      <alignment horizontal="center" vertical="center"/>
      <protection locked="0"/>
    </xf>
    <xf numFmtId="0" fontId="8" fillId="0" borderId="1" xfId="0" applyFont="1" applyFill="1" applyBorder="1" applyAlignment="1" applyProtection="1">
      <alignment horizontal="center" vertical="center"/>
      <protection locked="0"/>
    </xf>
    <xf numFmtId="44" fontId="0" fillId="0" borderId="0" xfId="3" applyFont="1" applyFill="1" applyBorder="1" applyAlignment="1" applyProtection="1">
      <alignment horizontal="left" vertical="center"/>
    </xf>
    <xf numFmtId="164" fontId="0" fillId="0" borderId="0" xfId="0" applyNumberFormat="1" applyFill="1" applyBorder="1" applyAlignment="1" applyProtection="1">
      <alignment horizontal="left" vertical="center"/>
    </xf>
    <xf numFmtId="9" fontId="0" fillId="0" borderId="0" xfId="0" applyNumberFormat="1" applyFill="1" applyBorder="1" applyAlignment="1" applyProtection="1">
      <alignment horizontal="left" vertical="center"/>
    </xf>
    <xf numFmtId="44" fontId="0" fillId="0" borderId="3" xfId="3" applyFont="1" applyFill="1" applyBorder="1" applyAlignment="1" applyProtection="1">
      <alignment horizontal="left" vertical="center"/>
    </xf>
    <xf numFmtId="164" fontId="0" fillId="0" borderId="2" xfId="0" applyNumberFormat="1" applyFill="1" applyBorder="1" applyAlignment="1" applyProtection="1">
      <alignment horizontal="left" vertical="center"/>
    </xf>
    <xf numFmtId="0" fontId="0" fillId="0" borderId="2" xfId="0" applyFill="1" applyBorder="1" applyAlignment="1" applyProtection="1">
      <alignment horizontal="left" vertical="center"/>
    </xf>
    <xf numFmtId="9" fontId="0" fillId="0" borderId="3" xfId="0" applyNumberFormat="1" applyFill="1" applyBorder="1" applyAlignment="1" applyProtection="1">
      <alignment horizontal="left" vertical="center"/>
    </xf>
    <xf numFmtId="44" fontId="0" fillId="0" borderId="4" xfId="3" applyFont="1" applyFill="1" applyBorder="1" applyAlignment="1" applyProtection="1">
      <alignment horizontal="left" vertical="center"/>
    </xf>
    <xf numFmtId="164" fontId="0" fillId="0" borderId="1" xfId="0" applyNumberFormat="1" applyFill="1" applyBorder="1" applyAlignment="1" applyProtection="1">
      <alignment horizontal="left" vertical="center"/>
    </xf>
    <xf numFmtId="9" fontId="0" fillId="0" borderId="4" xfId="0" applyNumberFormat="1" applyFill="1" applyBorder="1" applyAlignment="1" applyProtection="1">
      <alignment horizontal="left" vertical="center"/>
    </xf>
    <xf numFmtId="0" fontId="0" fillId="0" borderId="7" xfId="0" applyFill="1" applyBorder="1" applyAlignment="1" applyProtection="1">
      <alignment horizontal="left" vertical="center"/>
    </xf>
    <xf numFmtId="44" fontId="0" fillId="0" borderId="2" xfId="3" applyFont="1" applyFill="1" applyBorder="1" applyAlignment="1" applyProtection="1">
      <alignment horizontal="left" vertical="center"/>
    </xf>
    <xf numFmtId="9" fontId="4" fillId="4" borderId="19" xfId="0" applyNumberFormat="1" applyFont="1" applyFill="1" applyBorder="1" applyAlignment="1" applyProtection="1">
      <alignment horizontal="center" vertical="center" wrapText="1"/>
    </xf>
    <xf numFmtId="0" fontId="7" fillId="3" borderId="11" xfId="0" applyFont="1" applyFill="1" applyBorder="1" applyAlignment="1" applyProtection="1">
      <alignment horizontal="right" vertical="center" wrapText="1"/>
    </xf>
    <xf numFmtId="0" fontId="0" fillId="0" borderId="1" xfId="0" applyFill="1" applyBorder="1" applyProtection="1"/>
    <xf numFmtId="0" fontId="4" fillId="4" borderId="14" xfId="0" applyFont="1" applyFill="1" applyBorder="1" applyAlignment="1" applyProtection="1">
      <alignment horizontal="center" vertical="center" wrapText="1"/>
    </xf>
    <xf numFmtId="164" fontId="4" fillId="4" borderId="14" xfId="0" applyNumberFormat="1" applyFont="1" applyFill="1" applyBorder="1" applyAlignment="1" applyProtection="1">
      <alignment horizontal="center" vertical="center" wrapText="1"/>
    </xf>
    <xf numFmtId="165" fontId="0" fillId="7" borderId="1" xfId="2" applyNumberFormat="1" applyFont="1" applyFill="1" applyBorder="1" applyAlignment="1" applyProtection="1">
      <alignment horizontal="center" vertical="center"/>
    </xf>
    <xf numFmtId="0" fontId="3" fillId="7" borderId="6" xfId="0" applyFont="1" applyFill="1" applyBorder="1" applyAlignment="1" applyProtection="1">
      <alignment horizontal="right" vertical="center"/>
    </xf>
    <xf numFmtId="44" fontId="0" fillId="7" borderId="7" xfId="3" applyFont="1" applyFill="1" applyBorder="1" applyAlignment="1" applyProtection="1">
      <alignment horizontal="left" vertical="center"/>
    </xf>
    <xf numFmtId="10" fontId="0" fillId="7" borderId="7" xfId="4" applyNumberFormat="1" applyFont="1" applyFill="1" applyBorder="1" applyAlignment="1" applyProtection="1">
      <alignment horizontal="center" vertical="center"/>
    </xf>
    <xf numFmtId="9" fontId="0" fillId="7" borderId="8" xfId="0" applyNumberFormat="1" applyFill="1" applyBorder="1" applyAlignment="1" applyProtection="1">
      <alignment horizontal="center" vertical="center"/>
    </xf>
    <xf numFmtId="43" fontId="0" fillId="7" borderId="7" xfId="2" applyFont="1" applyFill="1" applyBorder="1" applyAlignment="1" applyProtection="1">
      <alignment horizontal="left" vertical="center"/>
    </xf>
    <xf numFmtId="0" fontId="0" fillId="7" borderId="7" xfId="0" applyFill="1" applyBorder="1" applyAlignment="1" applyProtection="1">
      <alignment horizontal="left" vertical="center"/>
    </xf>
    <xf numFmtId="0" fontId="3" fillId="7" borderId="7" xfId="0" applyFont="1" applyFill="1" applyBorder="1" applyAlignment="1" applyProtection="1">
      <alignment horizontal="right" vertical="center"/>
    </xf>
    <xf numFmtId="0" fontId="0" fillId="7" borderId="9" xfId="0" applyFill="1" applyBorder="1" applyAlignment="1" applyProtection="1">
      <alignment horizontal="left" vertical="center"/>
    </xf>
    <xf numFmtId="9" fontId="0" fillId="7" borderId="9" xfId="0" applyNumberFormat="1" applyFill="1" applyBorder="1" applyAlignment="1" applyProtection="1">
      <alignment horizontal="left" vertical="center"/>
    </xf>
    <xf numFmtId="9" fontId="0" fillId="7" borderId="13" xfId="0" applyNumberFormat="1" applyFill="1" applyBorder="1" applyAlignment="1" applyProtection="1">
      <alignment horizontal="center" vertical="center"/>
    </xf>
    <xf numFmtId="166" fontId="0" fillId="7" borderId="13" xfId="2" applyNumberFormat="1" applyFont="1" applyFill="1" applyBorder="1" applyAlignment="1" applyProtection="1">
      <alignment horizontal="center" vertical="center"/>
    </xf>
    <xf numFmtId="9" fontId="0" fillId="7" borderId="12" xfId="0" applyNumberFormat="1" applyFill="1" applyBorder="1" applyAlignment="1" applyProtection="1">
      <alignment horizontal="center" vertical="center"/>
    </xf>
    <xf numFmtId="0" fontId="4" fillId="7" borderId="25" xfId="0" applyFont="1" applyFill="1" applyBorder="1" applyAlignment="1" applyProtection="1">
      <alignment horizontal="center" vertical="center" wrapText="1"/>
    </xf>
    <xf numFmtId="0" fontId="4" fillId="7" borderId="17" xfId="0" applyFont="1" applyFill="1" applyBorder="1" applyAlignment="1" applyProtection="1">
      <alignment horizontal="center" vertical="center" wrapText="1"/>
    </xf>
    <xf numFmtId="9" fontId="4" fillId="7" borderId="17" xfId="0" applyNumberFormat="1" applyFont="1" applyFill="1" applyBorder="1" applyAlignment="1" applyProtection="1">
      <alignment horizontal="center" vertical="center" wrapText="1"/>
    </xf>
    <xf numFmtId="9" fontId="4" fillId="7" borderId="18" xfId="0" applyNumberFormat="1" applyFont="1" applyFill="1" applyBorder="1" applyAlignment="1" applyProtection="1">
      <alignment horizontal="center" vertical="center" wrapText="1"/>
    </xf>
    <xf numFmtId="166" fontId="4" fillId="7" borderId="18" xfId="2" applyNumberFormat="1" applyFont="1" applyFill="1" applyBorder="1" applyAlignment="1" applyProtection="1">
      <alignment horizontal="center" vertical="center" wrapText="1"/>
    </xf>
    <xf numFmtId="9" fontId="4" fillId="7" borderId="14" xfId="0" applyNumberFormat="1" applyFont="1" applyFill="1" applyBorder="1" applyAlignment="1" applyProtection="1">
      <alignment horizontal="center" vertical="center" wrapText="1"/>
    </xf>
    <xf numFmtId="44" fontId="0" fillId="7" borderId="2" xfId="3" applyFont="1" applyFill="1" applyBorder="1" applyAlignment="1" applyProtection="1">
      <alignment horizontal="center" vertical="center"/>
    </xf>
    <xf numFmtId="10" fontId="0" fillId="7" borderId="2" xfId="0" applyNumberFormat="1" applyFill="1" applyBorder="1" applyAlignment="1" applyProtection="1">
      <alignment horizontal="center" vertical="center"/>
    </xf>
    <xf numFmtId="0" fontId="0" fillId="7" borderId="2" xfId="0" applyFill="1" applyBorder="1" applyAlignment="1" applyProtection="1">
      <alignment horizontal="center"/>
    </xf>
    <xf numFmtId="166" fontId="0" fillId="7" borderId="3" xfId="2" applyNumberFormat="1" applyFont="1" applyFill="1" applyBorder="1" applyAlignment="1" applyProtection="1">
      <alignment horizontal="center"/>
    </xf>
    <xf numFmtId="166" fontId="0" fillId="7" borderId="15" xfId="2" applyNumberFormat="1" applyFont="1" applyFill="1" applyBorder="1" applyAlignment="1" applyProtection="1">
      <alignment horizontal="center"/>
    </xf>
    <xf numFmtId="44" fontId="0" fillId="7" borderId="1" xfId="3" applyFont="1" applyFill="1" applyBorder="1" applyAlignment="1" applyProtection="1">
      <alignment horizontal="center" vertical="center"/>
    </xf>
    <xf numFmtId="10" fontId="0" fillId="7" borderId="1" xfId="0" applyNumberFormat="1" applyFill="1" applyBorder="1" applyAlignment="1" applyProtection="1">
      <alignment horizontal="center" vertical="center"/>
    </xf>
    <xf numFmtId="0" fontId="0" fillId="7" borderId="1" xfId="0" applyFill="1" applyBorder="1" applyAlignment="1" applyProtection="1">
      <alignment horizontal="center"/>
    </xf>
    <xf numFmtId="166" fontId="0" fillId="7" borderId="4" xfId="2" applyNumberFormat="1" applyFont="1" applyFill="1" applyBorder="1" applyAlignment="1" applyProtection="1">
      <alignment horizontal="center"/>
    </xf>
    <xf numFmtId="166" fontId="0" fillId="7" borderId="10" xfId="2" applyNumberFormat="1" applyFont="1" applyFill="1" applyBorder="1" applyAlignment="1" applyProtection="1">
      <alignment horizontal="center"/>
    </xf>
    <xf numFmtId="0" fontId="4" fillId="4" borderId="14" xfId="0" applyFont="1" applyFill="1" applyBorder="1" applyAlignment="1">
      <alignment horizontal="center" vertical="center" wrapText="1"/>
    </xf>
    <xf numFmtId="0" fontId="0" fillId="6" borderId="20" xfId="0" applyFont="1" applyFill="1" applyBorder="1" applyAlignment="1">
      <alignment horizontal="left" vertical="center"/>
    </xf>
    <xf numFmtId="0" fontId="0" fillId="6" borderId="21" xfId="0" applyFont="1" applyFill="1" applyBorder="1" applyAlignment="1">
      <alignment horizontal="left" vertical="center"/>
    </xf>
    <xf numFmtId="14" fontId="0" fillId="6" borderId="21" xfId="0" applyNumberFormat="1" applyFont="1" applyFill="1" applyBorder="1" applyAlignment="1">
      <alignment horizontal="left" vertical="center"/>
    </xf>
    <xf numFmtId="0" fontId="0" fillId="0" borderId="22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14" fontId="0" fillId="0" borderId="1" xfId="0" applyNumberFormat="1" applyFont="1" applyBorder="1" applyAlignment="1">
      <alignment horizontal="left" vertical="center"/>
    </xf>
    <xf numFmtId="0" fontId="0" fillId="6" borderId="22" xfId="0" applyFont="1" applyFill="1" applyBorder="1" applyAlignment="1">
      <alignment horizontal="left" vertical="center"/>
    </xf>
    <xf numFmtId="0" fontId="0" fillId="6" borderId="1" xfId="0" applyFont="1" applyFill="1" applyBorder="1" applyAlignment="1">
      <alignment horizontal="left" vertical="center"/>
    </xf>
    <xf numFmtId="14" fontId="0" fillId="6" borderId="1" xfId="0" applyNumberFormat="1" applyFont="1" applyFill="1" applyBorder="1" applyAlignment="1">
      <alignment horizontal="left" vertical="center"/>
    </xf>
    <xf numFmtId="0" fontId="0" fillId="6" borderId="23" xfId="0" applyFont="1" applyFill="1" applyBorder="1" applyAlignment="1">
      <alignment horizontal="left" vertical="center"/>
    </xf>
    <xf numFmtId="0" fontId="0" fillId="6" borderId="24" xfId="0" applyFont="1" applyFill="1" applyBorder="1" applyAlignment="1">
      <alignment horizontal="left" vertical="center"/>
    </xf>
    <xf numFmtId="164" fontId="4" fillId="4" borderId="14" xfId="0" applyNumberFormat="1" applyFont="1" applyFill="1" applyBorder="1" applyAlignment="1">
      <alignment horizontal="center" vertical="center" wrapText="1"/>
    </xf>
    <xf numFmtId="44" fontId="0" fillId="6" borderId="21" xfId="3" applyNumberFormat="1" applyFont="1" applyFill="1" applyBorder="1" applyAlignment="1">
      <alignment horizontal="left" vertical="center"/>
    </xf>
    <xf numFmtId="44" fontId="0" fillId="0" borderId="1" xfId="3" applyNumberFormat="1" applyFont="1" applyBorder="1" applyAlignment="1">
      <alignment horizontal="left" vertical="center"/>
    </xf>
    <xf numFmtId="44" fontId="0" fillId="6" borderId="1" xfId="3" applyNumberFormat="1" applyFont="1" applyFill="1" applyBorder="1" applyAlignment="1">
      <alignment horizontal="left" vertical="center"/>
    </xf>
    <xf numFmtId="44" fontId="0" fillId="6" borderId="24" xfId="3" applyNumberFormat="1" applyFont="1" applyFill="1" applyBorder="1" applyAlignment="1">
      <alignment horizontal="left" vertical="center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6" xfId="0" applyBorder="1" applyAlignment="1">
      <alignment horizontal="center"/>
    </xf>
    <xf numFmtId="44" fontId="0" fillId="6" borderId="29" xfId="3" applyNumberFormat="1" applyFont="1" applyFill="1" applyBorder="1" applyAlignment="1">
      <alignment horizontal="left" vertical="center"/>
    </xf>
    <xf numFmtId="44" fontId="0" fillId="0" borderId="30" xfId="3" applyNumberFormat="1" applyFont="1" applyBorder="1" applyAlignment="1">
      <alignment horizontal="left" vertical="center"/>
    </xf>
    <xf numFmtId="44" fontId="0" fillId="6" borderId="30" xfId="3" applyNumberFormat="1" applyFont="1" applyFill="1" applyBorder="1" applyAlignment="1">
      <alignment horizontal="left" vertical="center"/>
    </xf>
    <xf numFmtId="44" fontId="0" fillId="6" borderId="31" xfId="3" applyNumberFormat="1" applyFont="1" applyFill="1" applyBorder="1" applyAlignment="1">
      <alignment horizontal="left" vertical="center"/>
    </xf>
    <xf numFmtId="0" fontId="0" fillId="0" borderId="27" xfId="0" applyBorder="1" applyAlignment="1">
      <alignment horizontal="right"/>
    </xf>
    <xf numFmtId="0" fontId="0" fillId="0" borderId="28" xfId="0" applyBorder="1" applyAlignment="1">
      <alignment horizontal="right"/>
    </xf>
    <xf numFmtId="0" fontId="0" fillId="0" borderId="26" xfId="0" applyBorder="1" applyAlignment="1">
      <alignment horizontal="right"/>
    </xf>
    <xf numFmtId="44" fontId="0" fillId="0" borderId="14" xfId="0" applyNumberFormat="1" applyBorder="1"/>
  </cellXfs>
  <cellStyles count="5">
    <cellStyle name="Comma" xfId="2" builtinId="3"/>
    <cellStyle name="Currency" xfId="3" builtinId="4"/>
    <cellStyle name="Hyperlink" xfId="1" builtinId="8"/>
    <cellStyle name="Normal" xfId="0" builtinId="0"/>
    <cellStyle name="Percent" xfId="4" builtinId="5"/>
  </cellStyles>
  <dxfs count="90">
    <dxf>
      <fill>
        <patternFill patternType="none">
          <fgColor indexed="64"/>
          <bgColor rgb="FF000000"/>
        </patternFill>
      </fill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numFmt numFmtId="166" formatCode="_(* #,##0.0000_);_(* \(#,##0.0000\);_(* &quot;-&quot;??_);_(@_)"/>
      <fill>
        <patternFill patternType="none">
          <fgColor indexed="64"/>
          <bgColor rgb="FF00000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ill>
        <patternFill patternType="none">
          <fgColor indexed="64"/>
          <bgColor rgb="FF000000"/>
        </patternFill>
      </fill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ill>
        <patternFill patternType="none">
          <fgColor indexed="64"/>
          <bgColor rgb="FF00000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numFmt numFmtId="13" formatCode="0%"/>
      <fill>
        <patternFill patternType="none">
          <fgColor indexed="64"/>
          <bgColor rgb="FF00000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numFmt numFmtId="14" formatCode="0.00%"/>
      <fill>
        <patternFill patternType="none">
          <fgColor indexed="64"/>
          <bgColor rgb="FF00000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numFmt numFmtId="14" formatCode="0.00%"/>
      <fill>
        <patternFill patternType="none">
          <fgColor indexed="64"/>
          <bgColor rgb="FF00000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rgb="FF00000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numFmt numFmtId="0" formatCode="General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3" formatCode="0%"/>
      <fill>
        <patternFill patternType="solid">
          <fgColor indexed="64"/>
          <bgColor theme="9" tint="0.3999755851924192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numFmt numFmtId="0" formatCode="General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3" formatCode="0%"/>
      <fill>
        <patternFill patternType="solid">
          <fgColor indexed="64"/>
          <bgColor theme="9" tint="0.3999755851924192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0"/>
    </dxf>
    <dxf>
      <alignment horizontal="center" vertical="bottom" textRotation="0" wrapText="0" indent="0" justifyLastLine="0" shrinkToFit="0" readingOrder="0"/>
      <protection locked="1" hidden="1"/>
    </dxf>
    <dxf>
      <numFmt numFmtId="14" formatCode="0.00%"/>
      <alignment horizontal="center" vertical="bottom" textRotation="0" wrapText="0" indent="0" justifyLastLine="0" shrinkToFit="0" readingOrder="0"/>
      <protection locked="1" hidden="1"/>
    </dxf>
    <dxf>
      <protection locked="1" hidden="1"/>
    </dxf>
    <dxf>
      <protection locked="1" hidden="1"/>
    </dxf>
    <dxf>
      <protection locked="1" hidden="1"/>
    </dxf>
    <dxf>
      <alignment horizontal="center" vertical="bottom" textRotation="0" wrapText="0" indent="0" justifyLastLine="0" shrinkToFit="0" readingOrder="0"/>
      <protection locked="1" hidden="1"/>
    </dxf>
    <dxf>
      <protection locked="1" hidden="1"/>
    </dxf>
    <dxf>
      <alignment vertical="bottom" textRotation="0" wrapText="1" indent="0" justifyLastLine="0" shrinkToFit="0" readingOrder="0"/>
      <protection locked="1" hidden="1"/>
    </dxf>
    <dxf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numFmt numFmtId="0" formatCode="General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border outline="0">
        <top style="thin">
          <color rgb="FF000000"/>
        </top>
      </border>
    </dxf>
    <dxf>
      <border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protection locked="1" hidden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3" formatCode="0%"/>
      <fill>
        <patternFill patternType="solid">
          <fgColor indexed="64"/>
          <bgColor theme="9" tint="0.3999755851924192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0" tint="-0.34998626667073579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border outline="0">
        <top style="thin">
          <color indexed="64"/>
        </top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protection locked="1" hidden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3" formatCode="0%"/>
      <fill>
        <patternFill patternType="solid">
          <fgColor indexed="64"/>
          <bgColor theme="9" tint="0.3999755851924192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0"/>
    </dxf>
  </dxfs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17/10/relationships/person" Target="persons/perso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Trusk, Tyler" id="{5E1BC621-DEA9-49DC-B314-43BFB30A4934}" userId="S::truskt@ads.state.mo.us::5bc50c31-443b-4e12-9134-e8f7cc6b243c" providerId="AD"/>
</personList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A682316B-DBA4-4E7B-9071-91A71D6DF821}" name="Table3" displayName="Table3" ref="A5:T42" totalsRowShown="0" headerRowDxfId="89" dataDxfId="87" headerRowBorderDxfId="88" tableBorderDxfId="86" totalsRowBorderDxfId="85">
  <autoFilter ref="A5:T42" xr:uid="{A682316B-DBA4-4E7B-9071-91A71D6DF821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</autoFilter>
  <tableColumns count="20">
    <tableColumn id="2" xr3:uid="{4CADED90-CB64-41D7-B498-2118CD5AE525}" name="Company Name" dataDxfId="84">
      <calculatedColumnFormula>IF(NOT(ISBLANK(Table3[[#This Row],[Employee First Name]])),$E$1,"")</calculatedColumnFormula>
    </tableColumn>
    <tableColumn id="3" xr3:uid="{987B4AB7-EF2B-4B98-949E-1117DB0F7332}" name="Company Facility FEIN " dataDxfId="83">
      <calculatedColumnFormula>IF(NOT(ISBLANK(Table3[[#This Row],[Employee First Name]])),$E$2,"")</calculatedColumnFormula>
    </tableColumn>
    <tableColumn id="30" xr3:uid="{17848115-5509-4CC9-8351-AC128787FEDD}" name="Company Facility County" dataDxfId="82">
      <calculatedColumnFormula>IF(NOT(ISBLANK(Table3[[#This Row],[Employee Last Name]])),$E$3,"")</calculatedColumnFormula>
    </tableColumn>
    <tableColumn id="4" xr3:uid="{F12488DD-62A7-4AB0-9186-887C6B08F382}" name="Employee First Name" dataDxfId="81"/>
    <tableColumn id="5" xr3:uid="{7701E870-F489-46E7-AFA1-57B23C2113AB}" name="Employee Last Name" dataDxfId="80"/>
    <tableColumn id="7" xr3:uid="{D4AF1B11-DED6-4129-B2D6-701CA74899C0}" name="Name of Credential " dataDxfId="79"/>
    <tableColumn id="8" xr3:uid="{0FC3FFEF-4A31-4E69-A500-5A9E65FD18F2}" name="Relevant Auth of Credential " dataDxfId="78"/>
    <tableColumn id="9" xr3:uid="{BC1A480C-4642-4C9E-902A-B49710039162}" name="Website for Relevant Auth of Credential" dataDxfId="77"/>
    <tableColumn id="14" xr3:uid="{8CCF255E-CB61-4EBE-878E-6B0D2482F66C}" name="Estimated Total Cost of Credential" dataDxfId="76" dataCellStyle="Currency">
      <calculatedColumnFormula>IF(ISBLANK(Table3[[#This Row],[Employee First Name]]),"",
SUM(#REF!))</calculatedColumnFormula>
    </tableColumn>
    <tableColumn id="15" xr3:uid="{DF7F8255-2C2F-4348-A4FA-7F4091DDDC63}" name="Company Contribution for Credential " dataDxfId="75" dataCellStyle="Currency"/>
    <tableColumn id="10" xr3:uid="{1E4DAA9F-5114-453F-A8E9-2CD4F00A7D79}" name="Employee Starting Hourly Wage" dataDxfId="74" dataCellStyle="Currency"/>
    <tableColumn id="11" xr3:uid="{4B469CD0-324B-4CC2-871D-DBCE84524950}" name="Pledged Post-Credential Employee Hourly Wage" dataDxfId="73" dataCellStyle="Currency"/>
    <tableColumn id="12" xr3:uid="{FF436948-7C62-4B64-A115-53FBB61CC324}" name="Pledged Wage Increase ($)" dataDxfId="7" dataCellStyle="Currency">
      <calculatedColumnFormula>IF(NOT(ISBLANK($K6)),SUM(L6-K6),"")</calculatedColumnFormula>
    </tableColumn>
    <tableColumn id="13" xr3:uid="{4C0BC914-83F8-48C4-9CCB-E3213C91CFB4}" name="Pledged Wage Increase (%)" dataDxfId="6" dataCellStyle="Currency">
      <calculatedColumnFormula>IF(NOT(ISBLANK($L6)),((Table3[[#This Row],[Pledged Post-Credential Employee Hourly Wage]]-Table3[[#This Row],[Employee Starting Hourly Wage]])/Table3[[#This Row],[Employee Starting Hourly Wage]]),"")</calculatedColumnFormula>
    </tableColumn>
    <tableColumn id="16" xr3:uid="{1DCEB3C7-DE68-43C0-98E0-57FF488DD2F7}" name="% of Company Contribution" dataDxfId="5">
      <calculatedColumnFormula>IF(NOT(ISBLANK($I6)),SUM(J6/I6),"")</calculatedColumnFormula>
    </tableColumn>
    <tableColumn id="18" xr3:uid="{57313A6E-B6A7-498A-B540-60AA03ECA50F}" name="DED Region" dataDxfId="4">
      <calculatedColumnFormula>IF(OR(ISBLANK($E$3),ISBLANK(Table3[[#This Row],[Employee First Name]])),"",
_xlfn.XLOOKUP($E$3,Table6[COUNTY],Table6[DED REGION]))</calculatedColumnFormula>
    </tableColumn>
    <tableColumn id="17" xr3:uid="{0552BD7C-1051-4C66-A06F-95B04E1E2BE2}" name="County Economic Distress Score" dataDxfId="3">
      <calculatedColumnFormula>IF(OR(ISBLANK($E$3),ISBLANK(Table3[[#This Row],[Employee First Name]])),"",
_xlfn.XLOOKUP($E$3,Table6[COUNTY],Table6[Points]))</calculatedColumnFormula>
    </tableColumn>
    <tableColumn id="19" xr3:uid="{C315EA32-0AE0-4CAF-8DE9-AC11E1A78077}" name="% of Company Contribution Score" dataDxfId="2">
      <calculatedColumnFormula>IF(OR(NOT(Table3[[#This Row],[% of Company Contribution]]=""),NOT(ISBLANK(Table3[[#This Row],[% of Company Contribution]]))),
IF(Table3[[#This Row],[% of Company Contribution]]=1,5,
IF(AND(Table3[[#This Row],[% of Company Contribution]]&gt;=0.9,Table3[[#This Row],[% of Company Contribution]]&lt;1),4,
IF(AND(Table3[[#This Row],[% of Company Contribution]]&gt;=0.6,Table3[[#This Row],[% of Company Contribution]]&lt;0.9),3,
IF(AND(Table3[[#This Row],[% of Company Contribution]]&gt;=0.3,Table3[[#This Row],[% of Company Contribution]]&lt;0.6),2,
IF(AND(Table3[[#This Row],[% of Company Contribution]]&gt;=0,Table3[[#This Row],[% of Company Contribution]]&lt;0.3),1,
""))))))</calculatedColumnFormula>
    </tableColumn>
    <tableColumn id="20" xr3:uid="{2D47A1E4-6587-40C7-BA19-75D0901EB04B}" name="Wage Increase to Training Cost Score" dataDxfId="1" dataCellStyle="Comma">
      <calculatedColumnFormula>IF(AND(NOT(ISBLANK(Table3[[#This Row],[Pledged Wage Increase (%)]])),NOT(ISBLANK(Table3[[#This Row],[Estimated Total Cost of Credential]])),NOT(Table3[[#This Row],[Estimated Total Cost of Credential]]=0)),(Table3[[#This Row],[Pledged Wage Increase (%)]]/Table3[[#This Row],[Estimated Total Cost of Credential]])*10000,"")</calculatedColumnFormula>
    </tableColumn>
    <tableColumn id="21" xr3:uid="{2A70EBE4-5086-43FC-8C08-EA8B6AB7FC7E}" name="Total Score" dataDxfId="0">
      <calculatedColumnFormula>IF(Table3[[#This Row],[Wage Increase to Training Cost Score]]="","",SUM(Table3[[#This Row],[County Economic Distress Score]:[Wage Increase to Training Cost Score]]))</calculatedColumnFormula>
    </tableColumn>
  </tableColumns>
  <tableStyleInfo name="TableStyleMedium4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B658D81-3041-4845-853C-3C0D54FBAF22}" name="Table32" displayName="Table32" ref="A5:N42" totalsRowShown="0" headerRowDxfId="72" dataDxfId="70" headerRowBorderDxfId="71" tableBorderDxfId="69" totalsRowBorderDxfId="68">
  <autoFilter ref="A5:N42" xr:uid="{A682316B-DBA4-4E7B-9071-91A71D6DF821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2" xr3:uid="{DC1E682A-4781-4BE6-ACF1-D38AD3EB17C2}" name="Company Name" dataDxfId="67">
      <calculatedColumnFormula>IF(NOT(ISBLANK(Table32[[#This Row],[Employee First Name]])),$E$1,"")</calculatedColumnFormula>
    </tableColumn>
    <tableColumn id="3" xr3:uid="{4B98DE1D-2494-4FB9-ACBB-633DA691D341}" name="Company Facility FEIN " dataDxfId="66">
      <calculatedColumnFormula>IF(NOT(ISBLANK(Table32[[#This Row],[Employee First Name]])),$E$2,"")</calculatedColumnFormula>
    </tableColumn>
    <tableColumn id="30" xr3:uid="{EADC040F-FCF6-4FEB-A5A5-406A1661450B}" name="Company Facility County" dataDxfId="65">
      <calculatedColumnFormula>IF(NOT(ISBLANK(Table32[[#This Row],[Employee Last Name]])),$E$3,"")</calculatedColumnFormula>
    </tableColumn>
    <tableColumn id="4" xr3:uid="{FDE6B91A-945B-4CA4-81E4-1AD8FE4D363C}" name="Employee First Name" dataDxfId="64">
      <calculatedColumnFormula>IF(NOT(ISBLANK(Table3[[#This Row],[Employee First Name]])),Table3[[#This Row],[Employee First Name]],"")</calculatedColumnFormula>
    </tableColumn>
    <tableColumn id="5" xr3:uid="{B6825FEE-D769-4716-8669-28C7192BF544}" name="Employee Last Name" dataDxfId="63">
      <calculatedColumnFormula>IF(NOT(ISBLANK(Table3[[#This Row],[Employee Last Name]])),Table3[[#This Row],[Employee Last Name]],"")</calculatedColumnFormula>
    </tableColumn>
    <tableColumn id="7" xr3:uid="{B5618B1D-9D82-4DCC-98C0-2233A5378575}" name="Name of Credential " dataDxfId="62"/>
    <tableColumn id="8" xr3:uid="{2C3C2EDF-FA90-4207-ADCB-E7C8DDD9A4A7}" name="Relevant Auth of Credential " dataDxfId="61">
      <calculatedColumnFormula>IF(NOT(ISBLANK(Table3[[#This Row],[Relevant Auth of Credential ]])),Table3[[#This Row],[Relevant Auth of Credential ]],"")</calculatedColumnFormula>
    </tableColumn>
    <tableColumn id="25" xr3:uid="{B820B205-0057-4144-B1EE-73A28206FE2F}" name="Status" dataDxfId="60"/>
    <tableColumn id="32" xr3:uid="{2EF117E3-6E89-4DB0-AA32-2B9271E8BEB3}" name="Date of Credential Start" dataDxfId="59"/>
    <tableColumn id="31" xr3:uid="{AE16D4D6-F26F-4C54-80BA-878FDA8827F8}" name="Date of Credential Completion" dataDxfId="58"/>
    <tableColumn id="26" xr3:uid="{131293C1-B804-44A0-9281-60FDAE295174}" name="Total Cost of Credential" dataDxfId="57"/>
    <tableColumn id="27" xr3:uid="{78F4109D-7910-49F5-AF90-F7EE38A750D2}" name="Company Contribution for Credential" dataDxfId="56"/>
    <tableColumn id="28" xr3:uid="{CFC89625-8478-41F0-8203-BC0BC17FEBEF}" name="Employee Starting Hourly Wage" dataDxfId="55"/>
    <tableColumn id="29" xr3:uid="{394B6663-8DDD-4BA7-8DF3-C97A7ADBACA6}" name="Post-Credential Employee Hourly Wage" dataDxfId="54"/>
  </tableColumns>
  <tableStyleInfo name="TableStyleMedium4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87801C79-3510-4F58-A245-E52F6236CBF2}" name="Table325" displayName="Table325" ref="A5:N42" totalsRowShown="0" headerRowDxfId="45" dataDxfId="44" headerRowBorderDxfId="42" tableBorderDxfId="43" totalsRowBorderDxfId="41">
  <autoFilter ref="A5:N42" xr:uid="{87801C79-3510-4F58-A245-E52F6236CBF2}"/>
  <tableColumns count="14">
    <tableColumn id="2" xr3:uid="{7567B3F4-87FF-4910-AB3F-9A2393B7D0E4}" name="Company Name" dataDxfId="40">
      <calculatedColumnFormula>IF(NOT(ISBLANK(Table325[[#This Row],[Employee First Name]])),$E$1,"")</calculatedColumnFormula>
    </tableColumn>
    <tableColumn id="3" xr3:uid="{1E9684B7-614B-42C7-9FFF-017BCDB45E2C}" name="Company Facility FEIN " dataDxfId="39">
      <calculatedColumnFormula>IF(NOT(ISBLANK(Table325[[#This Row],[Employee First Name]])),$E$2,"")</calculatedColumnFormula>
    </tableColumn>
    <tableColumn id="30" xr3:uid="{64C958EE-9E51-410C-BB00-FADEE1467D03}" name="Company Facility County" dataDxfId="38">
      <calculatedColumnFormula>IF(NOT(ISBLANK(Table325[[#This Row],[Employee Last Name]])),$E$3,"")</calculatedColumnFormula>
    </tableColumn>
    <tableColumn id="4" xr3:uid="{63BFF5DB-9E00-4DD1-92B3-0BC9865D5155}" name="Employee First Name" dataDxfId="37">
      <calculatedColumnFormula>IF(NOT(ISBLANK(Table3[[#This Row],[Employee First Name]])),Table3[[#This Row],[Employee First Name]],"")</calculatedColumnFormula>
    </tableColumn>
    <tableColumn id="5" xr3:uid="{868E75EC-D2E2-4D0D-BA13-F0B0F5719343}" name="Employee Last Name" dataDxfId="36">
      <calculatedColumnFormula>IF(NOT(ISBLANK(Table3[[#This Row],[Employee Last Name]])),Table3[[#This Row],[Employee Last Name]],"")</calculatedColumnFormula>
    </tableColumn>
    <tableColumn id="7" xr3:uid="{3B6FEFA1-3C57-4637-8EF6-4BF940FF2721}" name="Name of Credential " dataDxfId="35"/>
    <tableColumn id="8" xr3:uid="{FA567EF3-19E6-455D-BCBD-1542648EA16C}" name="Relevant Auth of Credential " dataDxfId="34">
      <calculatedColumnFormula>IF(NOT(ISBLANK(Table3[[#This Row],[Relevant Auth of Credential ]])),Table3[[#This Row],[Relevant Auth of Credential ]],"")</calculatedColumnFormula>
    </tableColumn>
    <tableColumn id="25" xr3:uid="{0DCA33F3-CDED-427D-8175-7B521831AD8A}" name="Status" dataDxfId="33"/>
    <tableColumn id="32" xr3:uid="{E7E39AB2-8799-4131-BDC4-E8A7A1252EDD}" name="Date of Credential Start" dataDxfId="32"/>
    <tableColumn id="31" xr3:uid="{F74652BD-2E04-498A-BEB9-F0CE1779EAB7}" name="Date of Credential Completion" dataDxfId="31"/>
    <tableColumn id="26" xr3:uid="{49211CE3-AACA-43B4-9AB2-3FC2BC970926}" name="Total Cost of Credential" dataDxfId="30"/>
    <tableColumn id="27" xr3:uid="{35064504-5690-4E67-86C2-3700C2F1C74E}" name="Company Contribution for Credential" dataDxfId="29"/>
    <tableColumn id="28" xr3:uid="{E4B783B8-A581-498B-B70A-A470D43407FD}" name="Employee Starting Hourly Wage" dataDxfId="28"/>
    <tableColumn id="29" xr3:uid="{12A60E28-BB04-4BFA-A94B-C2124F9C325C}" name="Post-Credential Employee Hourly Wage" dataDxfId="27"/>
  </tableColumns>
  <tableStyleInfo name="TableStyleMedium4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BF48B861-D61F-47AD-BB60-8D0346E49EDC}" name="Table326" displayName="Table326" ref="A5:N42" totalsRowShown="0" headerRowDxfId="26" dataDxfId="25" headerRowBorderDxfId="23" tableBorderDxfId="24" totalsRowBorderDxfId="22">
  <autoFilter ref="A5:N42" xr:uid="{BF48B861-D61F-47AD-BB60-8D0346E49EDC}"/>
  <tableColumns count="14">
    <tableColumn id="2" xr3:uid="{A9942B72-A792-42F7-BAE4-795C477E2899}" name="Company Name" dataDxfId="21">
      <calculatedColumnFormula>IF(NOT(ISBLANK(Table326[[#This Row],[Employee First Name]])),$E$1,"")</calculatedColumnFormula>
    </tableColumn>
    <tableColumn id="3" xr3:uid="{E7EB3517-9C4F-4E95-8A05-8D10BC3CBB55}" name="Company Facility FEIN " dataDxfId="20">
      <calculatedColumnFormula>IF(NOT(ISBLANK(Table326[[#This Row],[Employee First Name]])),$E$2,"")</calculatedColumnFormula>
    </tableColumn>
    <tableColumn id="30" xr3:uid="{840E87D6-5F48-494A-8FB2-BF3639AA71D2}" name="Company Facility County" dataDxfId="19">
      <calculatedColumnFormula>IF(NOT(ISBLANK(Table326[[#This Row],[Employee Last Name]])),$E$3,"")</calculatedColumnFormula>
    </tableColumn>
    <tableColumn id="4" xr3:uid="{5907A6CD-867F-4F6C-AACA-BD1D34A41032}" name="Employee First Name" dataDxfId="18">
      <calculatedColumnFormula>IF(NOT(ISBLANK(Table3[[#This Row],[Employee First Name]])),Table3[[#This Row],[Employee First Name]],"")</calculatedColumnFormula>
    </tableColumn>
    <tableColumn id="5" xr3:uid="{A014EE6B-5171-4600-AD9C-B617342D2E06}" name="Employee Last Name" dataDxfId="17">
      <calculatedColumnFormula>IF(NOT(ISBLANK(Table3[[#This Row],[Employee Last Name]])),Table3[[#This Row],[Employee Last Name]],"")</calculatedColumnFormula>
    </tableColumn>
    <tableColumn id="7" xr3:uid="{E5976CF7-C8A4-44A3-9A12-6B7AB3E2D711}" name="Name of Credential " dataDxfId="16"/>
    <tableColumn id="8" xr3:uid="{0BF3F489-79F6-4182-AF9A-45C5B8FB12A4}" name="Relevant Auth of Credential " dataDxfId="15">
      <calculatedColumnFormula>IF(NOT(ISBLANK(Table3[[#This Row],[Relevant Auth of Credential ]])),Table3[[#This Row],[Relevant Auth of Credential ]],"")</calculatedColumnFormula>
    </tableColumn>
    <tableColumn id="25" xr3:uid="{E07C57ED-8B07-4506-B63A-22A635451493}" name="Status" dataDxfId="14"/>
    <tableColumn id="32" xr3:uid="{68C5B27E-81FF-4944-ADC1-80E2F940F348}" name="Date of Credential Start" dataDxfId="13"/>
    <tableColumn id="31" xr3:uid="{43DB1349-311E-4934-B87F-CBD3D1B2D654}" name="Date of Credential Completion" dataDxfId="12"/>
    <tableColumn id="26" xr3:uid="{62208B1B-C048-4799-BB3F-34C2BAB015CD}" name="Total Cost of Credential" dataDxfId="11"/>
    <tableColumn id="27" xr3:uid="{D86D92F9-3E01-4704-92AD-734A0C40369A}" name="Company Contribution for Credential" dataDxfId="10"/>
    <tableColumn id="28" xr3:uid="{5A1404F0-27BF-4635-AE14-DEEB95616870}" name="Employee Starting Hourly Wage" dataDxfId="9"/>
    <tableColumn id="29" xr3:uid="{5F833E2A-4A55-48E6-8C38-840FABC3A02F}" name="Post-Credential Employee Hourly Wage" dataDxfId="8"/>
  </tableColumns>
  <tableStyleInfo name="TableStyleMedium4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2BB2FA4-4768-4372-B2EB-1EBD11868FEA}" name="Table6" displayName="Table6" ref="A1:F116" totalsRowShown="0" headerRowDxfId="53" dataDxfId="52">
  <autoFilter ref="A1:F116" xr:uid="{C2BB2FA4-4768-4372-B2EB-1EBD11868FEA}"/>
  <sortState xmlns:xlrd2="http://schemas.microsoft.com/office/spreadsheetml/2017/richdata2" ref="A2:F116">
    <sortCondition ref="B1:B116"/>
  </sortState>
  <tableColumns count="6">
    <tableColumn id="1" xr3:uid="{A2D7ECFC-3F6B-49B6-B0A0-3ABF64EE1552}" name="ABC ID" dataDxfId="51"/>
    <tableColumn id="2" xr3:uid="{9A709A4A-F3DE-4AD0-A0E1-006278502F68}" name="COUNTY" dataDxfId="50"/>
    <tableColumn id="3" xr3:uid="{A084873A-C165-4F45-A00C-C922C528BD58}" name="DED REGION" dataDxfId="49"/>
    <tableColumn id="4" xr3:uid="{24672D05-51E8-4E65-BC22-D3639D544C52}" name="ECONOMIC DISTRESS" dataDxfId="48"/>
    <tableColumn id="5" xr3:uid="{DC1A96B4-F2E6-4FAF-872C-E2FC652BEB18}" name="% OF MO PER CAPITA INCOME" dataDxfId="47" dataCellStyle="Percent"/>
    <tableColumn id="7" xr3:uid="{8B825E83-8F72-4DA3-950B-C6D60B978340}" name="Points" dataDxfId="46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J6" dT="2024-10-10T21:42:51.36" personId="{5E1BC621-DEA9-49DC-B314-43BFB30A4934}" id="{A242C4A5-8D94-4912-9B25-D6A52F0CD148}">
    <text>Black out if status &lt;&gt; complete</text>
  </threadedComment>
  <threadedComment ref="K6" dT="2024-10-10T21:43:00.51" personId="{5E1BC621-DEA9-49DC-B314-43BFB30A4934}" id="{200B3ADA-AACC-4B97-A3CB-47EAF1F7E3DE}">
    <text>bo</text>
  </threadedComment>
  <threadedComment ref="L6" dT="2024-10-10T21:43:07.43" personId="{5E1BC621-DEA9-49DC-B314-43BFB30A4934}" id="{08C4471F-1E2A-41DD-81BB-98A61E69DB76}">
    <text>bo</text>
  </threadedComment>
  <threadedComment ref="M6" dT="2024-10-10T21:43:13.30" personId="{5E1BC621-DEA9-49DC-B314-43BFB30A4934}" id="{30D0EC5E-0810-4DB6-B71E-E89AD8B0986D}">
    <text>bo</text>
  </threadedComment>
  <threadedComment ref="N6" dT="2024-10-10T21:43:19.61" personId="{5E1BC621-DEA9-49DC-B314-43BFB30A4934}" id="{5C7F51D7-74AF-4A3D-8232-287EC51E372F}">
    <text>bo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J6" dT="2024-10-10T21:42:51.36" personId="{5E1BC621-DEA9-49DC-B314-43BFB30A4934}" id="{F7918970-7FE0-45C5-837D-76BDEC43F368}">
    <text>Black out if status &lt;&gt; complete</text>
  </threadedComment>
  <threadedComment ref="K6" dT="2024-10-10T21:43:00.51" personId="{5E1BC621-DEA9-49DC-B314-43BFB30A4934}" id="{CEE75968-342B-40D8-A133-DE36F3FD23A8}">
    <text>bo</text>
  </threadedComment>
  <threadedComment ref="L6" dT="2024-10-10T21:43:07.43" personId="{5E1BC621-DEA9-49DC-B314-43BFB30A4934}" id="{3DE7CFA8-2ABE-41D9-92B6-9A297DCFB644}">
    <text>bo</text>
  </threadedComment>
  <threadedComment ref="M6" dT="2024-10-10T21:43:13.30" personId="{5E1BC621-DEA9-49DC-B314-43BFB30A4934}" id="{A673B71E-94BF-4B16-B110-6C6EDDF744A9}">
    <text>bo</text>
  </threadedComment>
  <threadedComment ref="N6" dT="2024-10-10T21:43:19.61" personId="{5E1BC621-DEA9-49DC-B314-43BFB30A4934}" id="{030B59B1-CBCE-49CC-8931-C75576B09AF3}">
    <text>bo</text>
  </threadedComment>
</ThreadedComments>
</file>

<file path=xl/threadedComments/threadedComment3.xml><?xml version="1.0" encoding="utf-8"?>
<ThreadedComments xmlns="http://schemas.microsoft.com/office/spreadsheetml/2018/threadedcomments" xmlns:x="http://schemas.openxmlformats.org/spreadsheetml/2006/main">
  <threadedComment ref="J6" dT="2024-10-10T21:42:51.36" personId="{5E1BC621-DEA9-49DC-B314-43BFB30A4934}" id="{F6E4E025-BC49-42DF-A719-D867BC562486}">
    <text>Black out if status &lt;&gt; complete</text>
  </threadedComment>
  <threadedComment ref="K6" dT="2024-10-10T21:43:00.51" personId="{5E1BC621-DEA9-49DC-B314-43BFB30A4934}" id="{131541F2-4F44-4AFB-9FA0-ED1D6ED5DC6A}">
    <text>bo</text>
  </threadedComment>
  <threadedComment ref="L6" dT="2024-10-10T21:43:07.43" personId="{5E1BC621-DEA9-49DC-B314-43BFB30A4934}" id="{4FC8B8F0-78B3-47CF-A121-22BF2E4027A3}">
    <text>bo</text>
  </threadedComment>
  <threadedComment ref="M6" dT="2024-10-10T21:43:13.30" personId="{5E1BC621-DEA9-49DC-B314-43BFB30A4934}" id="{A6A30F14-3009-4E27-A7F9-A7B30C9C4E6D}">
    <text>bo</text>
  </threadedComment>
  <threadedComment ref="N6" dT="2024-10-10T21:43:19.61" personId="{5E1BC621-DEA9-49DC-B314-43BFB30A4934}" id="{94C399E3-FFD4-4C96-9A15-828521AEEFB3}">
    <text>bo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Relationship Id="rId6" Type="http://schemas.microsoft.com/office/2017/10/relationships/threadedComment" Target="../threadedComments/threadedComment1.xml"/><Relationship Id="rId5" Type="http://schemas.openxmlformats.org/officeDocument/2006/relationships/comments" Target="../comments1.xml"/><Relationship Id="rId4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table" Target="../tables/table3.xml"/><Relationship Id="rId1" Type="http://schemas.openxmlformats.org/officeDocument/2006/relationships/vmlDrawing" Target="../drawings/vmlDrawing4.vml"/><Relationship Id="rId4" Type="http://schemas.microsoft.com/office/2017/10/relationships/threadedComment" Target="../threadedComments/threadedComment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table" Target="../tables/table4.xml"/><Relationship Id="rId1" Type="http://schemas.openxmlformats.org/officeDocument/2006/relationships/vmlDrawing" Target="../drawings/vmlDrawing5.vml"/><Relationship Id="rId4" Type="http://schemas.microsoft.com/office/2017/10/relationships/threadedComment" Target="../threadedComments/threadedComment3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D9DCC3-133E-4264-9825-C5FD35D5F4B5}">
  <sheetPr>
    <pageSetUpPr fitToPage="1"/>
  </sheetPr>
  <dimension ref="A1:GC407"/>
  <sheetViews>
    <sheetView tabSelected="1" topLeftCell="D5" zoomScale="85" zoomScaleNormal="85" zoomScalePageLayoutView="50" workbookViewId="0">
      <selection activeCell="I5" sqref="I5:J42"/>
    </sheetView>
  </sheetViews>
  <sheetFormatPr defaultColWidth="9.140625" defaultRowHeight="15" x14ac:dyDescent="0.25"/>
  <cols>
    <col min="1" max="1" width="19.85546875" style="17" hidden="1" customWidth="1"/>
    <col min="2" max="3" width="17" style="17" hidden="1" customWidth="1"/>
    <col min="4" max="4" width="33.7109375" style="18" customWidth="1"/>
    <col min="5" max="5" width="53.5703125" style="18" customWidth="1"/>
    <col min="6" max="6" width="21.85546875" style="18" customWidth="1"/>
    <col min="7" max="7" width="17.140625" style="18" customWidth="1"/>
    <col min="8" max="8" width="40.85546875" style="18" customWidth="1"/>
    <col min="9" max="11" width="14.5703125" style="19" customWidth="1"/>
    <col min="12" max="12" width="16.140625" style="19" customWidth="1"/>
    <col min="13" max="13" width="14.5703125" style="58" customWidth="1"/>
    <col min="14" max="14" width="14.5703125" style="59" customWidth="1"/>
    <col min="15" max="18" width="14.5703125" style="7" customWidth="1"/>
    <col min="19" max="19" width="14.5703125" style="60" customWidth="1"/>
    <col min="20" max="20" width="15.140625" style="12" customWidth="1"/>
    <col min="21" max="185" width="9.140625" style="8"/>
    <col min="186" max="16384" width="9.140625" style="9"/>
  </cols>
  <sheetData>
    <row r="1" spans="1:185" s="5" customFormat="1" ht="45.75" customHeight="1" x14ac:dyDescent="0.25">
      <c r="A1" s="33"/>
      <c r="B1" s="33"/>
      <c r="C1" s="38"/>
      <c r="D1" s="34" t="s">
        <v>0</v>
      </c>
      <c r="E1" s="48"/>
      <c r="F1" s="68">
        <f>COUNTA(_xlfn.UNIQUE(F6:F42))-1</f>
        <v>0</v>
      </c>
      <c r="G1" s="68">
        <f>COUNTA(_xlfn.UNIQUE(G6:G42))-1</f>
        <v>0</v>
      </c>
      <c r="H1" s="69" t="s">
        <v>1</v>
      </c>
      <c r="I1" s="70" t="e">
        <f>AVERAGE(Table3[Estimated Total Cost of Credential])</f>
        <v>#DIV/0!</v>
      </c>
      <c r="J1" s="70" t="e">
        <f>AVERAGE(Table3[[Company Contribution for Credential ]])</f>
        <v>#DIV/0!</v>
      </c>
      <c r="K1" s="70" t="e">
        <f>AVERAGE(Table3[Employee Starting Hourly Wage])</f>
        <v>#DIV/0!</v>
      </c>
      <c r="L1" s="70" t="e">
        <f>AVERAGE(Table3[Pledged Post-Credential Employee Hourly Wage])</f>
        <v>#DIV/0!</v>
      </c>
      <c r="M1" s="70" t="e">
        <f>AVERAGE(Table3[Pledged Wage Increase ($)])</f>
        <v>#DIV/0!</v>
      </c>
      <c r="N1" s="71" t="e">
        <f>AVERAGE(Table3[Pledged Wage Increase (%)])</f>
        <v>#DIV/0!</v>
      </c>
      <c r="O1" s="71" t="e">
        <f>AVERAGE(Table3[% of Company Contribution])</f>
        <v>#DIV/0!</v>
      </c>
      <c r="P1" s="72"/>
      <c r="Q1" s="73" t="e">
        <f>AVERAGE(Table3[County Economic Distress Score])</f>
        <v>#DIV/0!</v>
      </c>
      <c r="R1" s="73" t="e">
        <f>AVERAGE(Table3[% of Company Contribution Score])</f>
        <v>#DIV/0!</v>
      </c>
      <c r="S1" s="73" t="e">
        <f>AVERAGE(Table3[Wage Increase to Training Cost Score])</f>
        <v>#DIV/0!</v>
      </c>
      <c r="T1" s="73" t="e">
        <f>AVERAGE(Table3[Total Score])</f>
        <v>#DIV/0!</v>
      </c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  <c r="BP1" s="8"/>
      <c r="BQ1" s="8"/>
      <c r="BR1" s="8"/>
      <c r="BS1" s="8"/>
      <c r="BT1" s="8"/>
      <c r="BU1" s="8"/>
      <c r="BV1" s="8"/>
      <c r="BW1" s="8"/>
      <c r="BX1" s="8"/>
      <c r="BY1" s="8"/>
      <c r="BZ1" s="8"/>
      <c r="CA1" s="8"/>
      <c r="CB1" s="8"/>
      <c r="CC1" s="8"/>
      <c r="CD1" s="8"/>
      <c r="CE1" s="8"/>
      <c r="CF1" s="8"/>
      <c r="CG1" s="8"/>
      <c r="CH1" s="8"/>
      <c r="CI1" s="8"/>
      <c r="CJ1" s="8"/>
      <c r="CK1" s="8"/>
      <c r="CL1" s="8"/>
      <c r="CM1" s="8"/>
      <c r="CN1" s="8"/>
      <c r="CO1" s="8"/>
      <c r="CP1" s="8"/>
      <c r="CQ1" s="8"/>
      <c r="CR1" s="8"/>
      <c r="CS1" s="8"/>
      <c r="CT1" s="8"/>
      <c r="CU1" s="8"/>
      <c r="CV1" s="8"/>
      <c r="CW1" s="8"/>
      <c r="CX1" s="8"/>
      <c r="CY1" s="8"/>
      <c r="CZ1" s="8"/>
      <c r="DA1" s="8"/>
      <c r="DB1" s="8"/>
      <c r="DC1" s="8"/>
      <c r="DD1" s="8"/>
      <c r="DE1" s="8"/>
      <c r="DF1" s="8"/>
      <c r="DG1" s="8"/>
      <c r="DH1" s="8"/>
      <c r="DI1" s="8"/>
      <c r="DJ1" s="8"/>
      <c r="DK1" s="8"/>
      <c r="DL1" s="8"/>
      <c r="DM1" s="8"/>
      <c r="DN1" s="8"/>
      <c r="DO1" s="8"/>
      <c r="DP1" s="8"/>
      <c r="DQ1" s="8"/>
      <c r="DR1" s="8"/>
      <c r="DS1" s="8"/>
      <c r="DT1" s="8"/>
      <c r="DU1" s="8"/>
      <c r="DV1" s="8"/>
      <c r="DW1" s="8"/>
      <c r="DX1" s="8"/>
      <c r="DY1" s="8"/>
      <c r="DZ1" s="8"/>
      <c r="EA1" s="8"/>
      <c r="EB1" s="8"/>
      <c r="EC1" s="8"/>
      <c r="ED1" s="8"/>
      <c r="EE1" s="8"/>
      <c r="EF1" s="8"/>
      <c r="EG1" s="8"/>
      <c r="EH1" s="8"/>
      <c r="EI1" s="8"/>
      <c r="EJ1" s="8"/>
      <c r="EK1" s="8"/>
      <c r="EL1" s="8"/>
      <c r="EM1" s="8"/>
      <c r="EN1" s="8"/>
      <c r="EO1" s="8"/>
      <c r="EP1" s="8"/>
      <c r="EQ1" s="8"/>
      <c r="ER1" s="8"/>
      <c r="ES1" s="8"/>
      <c r="ET1" s="8"/>
      <c r="EU1" s="8"/>
      <c r="EV1" s="8"/>
      <c r="EW1" s="8"/>
      <c r="EX1" s="8"/>
      <c r="EY1" s="8"/>
      <c r="EZ1" s="8"/>
      <c r="FA1" s="8"/>
      <c r="FB1" s="8"/>
      <c r="FC1" s="8"/>
      <c r="FD1" s="8"/>
      <c r="FE1" s="8"/>
      <c r="FF1" s="8"/>
      <c r="FG1" s="8"/>
      <c r="FH1" s="8"/>
      <c r="FI1" s="8"/>
      <c r="FJ1" s="8"/>
      <c r="FK1" s="8"/>
      <c r="FL1" s="8"/>
      <c r="FM1" s="8"/>
      <c r="FN1" s="8"/>
      <c r="FO1" s="8"/>
      <c r="FP1" s="8"/>
      <c r="FQ1" s="8"/>
      <c r="FR1" s="8"/>
      <c r="FS1" s="8"/>
      <c r="FT1" s="8"/>
      <c r="FU1" s="8"/>
      <c r="FV1" s="8"/>
      <c r="FW1" s="8"/>
      <c r="FX1" s="8"/>
      <c r="FY1" s="8"/>
    </row>
    <row r="2" spans="1:185" s="5" customFormat="1" ht="45.75" customHeight="1" x14ac:dyDescent="0.25">
      <c r="A2" s="33"/>
      <c r="B2" s="33"/>
      <c r="C2" s="39"/>
      <c r="D2" s="41" t="s">
        <v>2</v>
      </c>
      <c r="E2" s="49"/>
      <c r="F2" s="74"/>
      <c r="G2" s="74"/>
      <c r="H2" s="75" t="s">
        <v>3</v>
      </c>
      <c r="I2" s="70">
        <f>SUM(Table3[Estimated Total Cost of Credential])</f>
        <v>0</v>
      </c>
      <c r="J2" s="70">
        <f>SUM(Table3[[Company Contribution for Credential ]])</f>
        <v>0</v>
      </c>
      <c r="K2" s="70">
        <f>SUM(O6:O58)</f>
        <v>0</v>
      </c>
      <c r="L2" s="70">
        <f>SUM(P6:P58)</f>
        <v>0</v>
      </c>
      <c r="M2" s="70">
        <f>SUM(Q6:Q58)</f>
        <v>0</v>
      </c>
      <c r="N2" s="76"/>
      <c r="O2" s="77"/>
      <c r="P2" s="78"/>
      <c r="Q2" s="77"/>
      <c r="R2" s="78"/>
      <c r="S2" s="79"/>
      <c r="T2" s="80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8"/>
      <c r="CU2" s="8"/>
      <c r="CV2" s="8"/>
      <c r="CW2" s="8"/>
      <c r="CX2" s="8"/>
      <c r="CY2" s="8"/>
      <c r="CZ2" s="8"/>
      <c r="DA2" s="8"/>
      <c r="DB2" s="8"/>
      <c r="DC2" s="8"/>
      <c r="DD2" s="8"/>
      <c r="DE2" s="8"/>
      <c r="DF2" s="8"/>
      <c r="DG2" s="8"/>
      <c r="DH2" s="8"/>
      <c r="DI2" s="8"/>
      <c r="DJ2" s="8"/>
      <c r="DK2" s="8"/>
      <c r="DL2" s="8"/>
      <c r="DM2" s="8"/>
      <c r="DN2" s="8"/>
      <c r="DO2" s="8"/>
      <c r="DP2" s="8"/>
      <c r="DQ2" s="8"/>
      <c r="DR2" s="8"/>
      <c r="DS2" s="8"/>
      <c r="DT2" s="8"/>
      <c r="DU2" s="8"/>
      <c r="DV2" s="8"/>
      <c r="DW2" s="8"/>
      <c r="DX2" s="8"/>
      <c r="DY2" s="8"/>
      <c r="DZ2" s="8"/>
      <c r="EA2" s="8"/>
      <c r="EB2" s="8"/>
      <c r="EC2" s="8"/>
      <c r="ED2" s="8"/>
      <c r="EE2" s="8"/>
      <c r="EF2" s="8"/>
      <c r="EG2" s="8"/>
      <c r="EH2" s="8"/>
      <c r="EI2" s="8"/>
      <c r="EJ2" s="8"/>
      <c r="EK2" s="8"/>
      <c r="EL2" s="8"/>
      <c r="EM2" s="8"/>
      <c r="EN2" s="8"/>
      <c r="EO2" s="8"/>
      <c r="EP2" s="8"/>
      <c r="EQ2" s="8"/>
      <c r="ER2" s="8"/>
      <c r="ES2" s="8"/>
      <c r="ET2" s="8"/>
      <c r="EU2" s="8"/>
      <c r="EV2" s="8"/>
      <c r="EW2" s="8"/>
      <c r="EX2" s="8"/>
      <c r="EY2" s="8"/>
      <c r="EZ2" s="8"/>
      <c r="FA2" s="8"/>
      <c r="FB2" s="8"/>
      <c r="FC2" s="8"/>
      <c r="FD2" s="8"/>
      <c r="FE2" s="8"/>
      <c r="FF2" s="8"/>
      <c r="FG2" s="8"/>
      <c r="FH2" s="8"/>
      <c r="FI2" s="8"/>
      <c r="FJ2" s="8"/>
      <c r="FK2" s="8"/>
      <c r="FL2" s="8"/>
      <c r="FM2" s="8"/>
      <c r="FN2" s="8"/>
      <c r="FO2" s="8"/>
      <c r="FP2" s="8"/>
      <c r="FQ2" s="8"/>
      <c r="FR2" s="8"/>
      <c r="FS2" s="8"/>
      <c r="FT2" s="8"/>
      <c r="FU2" s="8"/>
      <c r="FV2" s="8"/>
      <c r="FW2" s="8"/>
      <c r="FX2" s="8"/>
      <c r="FY2" s="8"/>
    </row>
    <row r="3" spans="1:185" s="5" customFormat="1" ht="45.75" customHeight="1" x14ac:dyDescent="0.25">
      <c r="A3" s="33"/>
      <c r="B3" s="33"/>
      <c r="C3" s="33"/>
      <c r="D3" s="37" t="s">
        <v>4</v>
      </c>
      <c r="E3" s="50"/>
      <c r="F3" s="26"/>
      <c r="G3" s="26"/>
      <c r="H3" s="26"/>
      <c r="I3" s="27"/>
      <c r="J3" s="26"/>
      <c r="K3" s="26"/>
      <c r="L3" s="26"/>
      <c r="M3" s="26"/>
      <c r="N3" s="26"/>
      <c r="O3" s="28"/>
      <c r="P3" s="29"/>
      <c r="Q3" s="28"/>
      <c r="R3" s="29"/>
      <c r="S3" s="30"/>
      <c r="T3" s="31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  <c r="DW3" s="8"/>
      <c r="DX3" s="8"/>
      <c r="DY3" s="8"/>
      <c r="DZ3" s="8"/>
      <c r="EA3" s="8"/>
      <c r="EB3" s="8"/>
      <c r="EC3" s="8"/>
      <c r="ED3" s="8"/>
      <c r="EE3" s="8"/>
      <c r="EF3" s="8"/>
      <c r="EG3" s="8"/>
      <c r="EH3" s="8"/>
      <c r="EI3" s="8"/>
      <c r="EJ3" s="8"/>
      <c r="EK3" s="8"/>
      <c r="EL3" s="8"/>
      <c r="EM3" s="8"/>
      <c r="EN3" s="8"/>
      <c r="EO3" s="8"/>
      <c r="EP3" s="8"/>
      <c r="EQ3" s="8"/>
      <c r="ER3" s="8"/>
      <c r="ES3" s="8"/>
      <c r="ET3" s="8"/>
      <c r="EU3" s="8"/>
      <c r="EV3" s="8"/>
      <c r="EW3" s="8"/>
      <c r="EX3" s="8"/>
      <c r="EY3" s="8"/>
      <c r="EZ3" s="8"/>
      <c r="FA3" s="8"/>
      <c r="FB3" s="8"/>
      <c r="FC3" s="8"/>
      <c r="FD3" s="8"/>
      <c r="FE3" s="8"/>
      <c r="FF3" s="8"/>
      <c r="FG3" s="8"/>
      <c r="FH3" s="8"/>
      <c r="FI3" s="8"/>
      <c r="FJ3" s="8"/>
      <c r="FK3" s="8"/>
      <c r="FL3" s="8"/>
      <c r="FM3" s="8"/>
      <c r="FN3" s="8"/>
      <c r="FO3" s="8"/>
      <c r="FP3" s="8"/>
      <c r="FQ3" s="8"/>
      <c r="FR3" s="8"/>
      <c r="FS3" s="8"/>
      <c r="FT3" s="8"/>
      <c r="FU3" s="8"/>
      <c r="FV3" s="8"/>
      <c r="FW3" s="8"/>
      <c r="FX3" s="8"/>
      <c r="FY3" s="8"/>
    </row>
    <row r="4" spans="1:185" s="5" customFormat="1" ht="45.75" customHeight="1" thickBot="1" x14ac:dyDescent="0.3">
      <c r="A4" s="33"/>
      <c r="B4" s="33"/>
      <c r="C4" s="33"/>
      <c r="D4" s="35" t="s">
        <v>6</v>
      </c>
      <c r="E4" s="36">
        <f>COUNTA(D6:D58)</f>
        <v>0</v>
      </c>
      <c r="F4" s="26"/>
      <c r="G4" s="26"/>
      <c r="H4" s="26"/>
      <c r="I4" s="27"/>
      <c r="J4" s="26"/>
      <c r="K4" s="26"/>
      <c r="L4" s="26"/>
      <c r="M4" s="26"/>
      <c r="N4" s="26"/>
      <c r="O4" s="28"/>
      <c r="P4" s="29"/>
      <c r="Q4" s="28"/>
      <c r="R4" s="29"/>
      <c r="S4" s="30"/>
      <c r="T4" s="31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8"/>
      <c r="FF4" s="8"/>
      <c r="FG4" s="8"/>
      <c r="FH4" s="8"/>
      <c r="FI4" s="8"/>
      <c r="FJ4" s="8"/>
      <c r="FK4" s="8"/>
      <c r="FL4" s="8"/>
      <c r="FM4" s="8"/>
      <c r="FN4" s="8"/>
      <c r="FO4" s="8"/>
      <c r="FP4" s="8"/>
      <c r="FQ4" s="8"/>
      <c r="FR4" s="8"/>
      <c r="FS4" s="8"/>
      <c r="FT4" s="8"/>
      <c r="FU4" s="8"/>
      <c r="FV4" s="8"/>
      <c r="FW4" s="8"/>
      <c r="FX4" s="8"/>
      <c r="FY4" s="8"/>
    </row>
    <row r="5" spans="1:185" s="6" customFormat="1" ht="84.95" customHeight="1" thickBot="1" x14ac:dyDescent="0.3">
      <c r="A5" s="32" t="s">
        <v>0</v>
      </c>
      <c r="B5" s="32" t="s">
        <v>7</v>
      </c>
      <c r="C5" s="40" t="s">
        <v>8</v>
      </c>
      <c r="D5" s="66" t="s">
        <v>9</v>
      </c>
      <c r="E5" s="66" t="s">
        <v>10</v>
      </c>
      <c r="F5" s="66" t="s">
        <v>11</v>
      </c>
      <c r="G5" s="66" t="s">
        <v>12</v>
      </c>
      <c r="H5" s="66" t="s">
        <v>13</v>
      </c>
      <c r="I5" s="67" t="s">
        <v>14</v>
      </c>
      <c r="J5" s="67" t="s">
        <v>15</v>
      </c>
      <c r="K5" s="66" t="s">
        <v>16</v>
      </c>
      <c r="L5" s="66" t="s">
        <v>17</v>
      </c>
      <c r="M5" s="81" t="s">
        <v>18</v>
      </c>
      <c r="N5" s="82" t="s">
        <v>19</v>
      </c>
      <c r="O5" s="83" t="s">
        <v>20</v>
      </c>
      <c r="P5" s="84" t="s">
        <v>21</v>
      </c>
      <c r="Q5" s="83" t="s">
        <v>22</v>
      </c>
      <c r="R5" s="83" t="s">
        <v>23</v>
      </c>
      <c r="S5" s="85" t="s">
        <v>24</v>
      </c>
      <c r="T5" s="86" t="s">
        <v>25</v>
      </c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  <c r="DT5" s="8"/>
      <c r="DU5" s="8"/>
      <c r="DV5" s="8"/>
      <c r="DW5" s="8"/>
      <c r="DX5" s="8"/>
      <c r="DY5" s="8"/>
      <c r="DZ5" s="8"/>
      <c r="EA5" s="8"/>
      <c r="EB5" s="8"/>
      <c r="EC5" s="8"/>
      <c r="ED5" s="8"/>
      <c r="EE5" s="8"/>
      <c r="EF5" s="8"/>
      <c r="EG5" s="8"/>
      <c r="EH5" s="8"/>
      <c r="EI5" s="8"/>
      <c r="EJ5" s="8"/>
      <c r="EK5" s="8"/>
      <c r="EL5" s="8"/>
      <c r="EM5" s="8"/>
      <c r="EN5" s="8"/>
      <c r="EO5" s="8"/>
      <c r="EP5" s="8"/>
      <c r="EQ5" s="8"/>
      <c r="ER5" s="8"/>
      <c r="ES5" s="8"/>
      <c r="ET5" s="8"/>
      <c r="EU5" s="8"/>
      <c r="EV5" s="8"/>
      <c r="EW5" s="8"/>
      <c r="EX5" s="8"/>
      <c r="EY5" s="8"/>
      <c r="EZ5" s="8"/>
      <c r="FA5" s="8"/>
      <c r="FB5" s="8"/>
      <c r="FC5" s="8"/>
      <c r="FD5" s="8"/>
      <c r="FE5" s="8"/>
      <c r="FF5" s="8"/>
      <c r="FG5" s="8"/>
      <c r="FH5" s="8"/>
      <c r="FI5" s="8"/>
      <c r="FJ5" s="8"/>
      <c r="FK5" s="8"/>
      <c r="FL5" s="8"/>
      <c r="FM5" s="8"/>
      <c r="FN5" s="8"/>
      <c r="FO5" s="8"/>
      <c r="FP5" s="8"/>
      <c r="FQ5" s="8"/>
      <c r="FR5" s="8"/>
      <c r="FS5" s="8"/>
      <c r="FT5" s="8"/>
      <c r="FU5" s="8"/>
      <c r="FV5" s="8"/>
      <c r="FW5" s="8"/>
      <c r="FX5" s="8"/>
      <c r="FY5" s="8"/>
    </row>
    <row r="6" spans="1:185" s="65" customFormat="1" x14ac:dyDescent="0.25">
      <c r="A6" s="7"/>
      <c r="B6" s="7"/>
      <c r="C6" s="7"/>
      <c r="D6" s="42"/>
      <c r="E6" s="42"/>
      <c r="F6" s="43"/>
      <c r="G6" s="43"/>
      <c r="H6" s="44"/>
      <c r="I6" s="45"/>
      <c r="J6" s="45"/>
      <c r="K6" s="45"/>
      <c r="L6" s="45"/>
      <c r="M6" s="87"/>
      <c r="N6" s="88"/>
      <c r="O6" s="88"/>
      <c r="P6" s="89"/>
      <c r="Q6" s="89"/>
      <c r="R6" s="89"/>
      <c r="S6" s="90"/>
      <c r="T6" s="91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</row>
    <row r="7" spans="1:185" s="65" customFormat="1" x14ac:dyDescent="0.25">
      <c r="A7" s="7"/>
      <c r="B7" s="7"/>
      <c r="C7" s="7"/>
      <c r="D7" s="1"/>
      <c r="E7" s="1"/>
      <c r="F7" s="2"/>
      <c r="G7" s="43"/>
      <c r="H7" s="2"/>
      <c r="I7" s="3"/>
      <c r="J7" s="3"/>
      <c r="K7" s="45"/>
      <c r="L7" s="3"/>
      <c r="M7" s="92"/>
      <c r="N7" s="93"/>
      <c r="O7" s="93"/>
      <c r="P7" s="94"/>
      <c r="Q7" s="94"/>
      <c r="R7" s="94"/>
      <c r="S7" s="95"/>
      <c r="T7" s="96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</row>
    <row r="8" spans="1:185" s="65" customFormat="1" x14ac:dyDescent="0.25">
      <c r="A8" s="7"/>
      <c r="B8" s="7"/>
      <c r="C8" s="7"/>
      <c r="D8" s="1"/>
      <c r="E8" s="1"/>
      <c r="F8" s="2"/>
      <c r="G8" s="43"/>
      <c r="H8" s="2"/>
      <c r="I8" s="3"/>
      <c r="J8" s="3"/>
      <c r="K8" s="3"/>
      <c r="L8" s="3"/>
      <c r="M8" s="92"/>
      <c r="N8" s="93"/>
      <c r="O8" s="93"/>
      <c r="P8" s="94"/>
      <c r="Q8" s="94"/>
      <c r="R8" s="94"/>
      <c r="S8" s="95"/>
      <c r="T8" s="96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</row>
    <row r="9" spans="1:185" s="65" customFormat="1" x14ac:dyDescent="0.25">
      <c r="A9" s="7"/>
      <c r="B9" s="7"/>
      <c r="C9" s="7"/>
      <c r="D9" s="1"/>
      <c r="E9" s="1"/>
      <c r="F9" s="1"/>
      <c r="G9" s="43"/>
      <c r="H9" s="1"/>
      <c r="I9" s="3"/>
      <c r="J9" s="3"/>
      <c r="K9" s="3"/>
      <c r="L9" s="3"/>
      <c r="M9" s="92"/>
      <c r="N9" s="93"/>
      <c r="O9" s="93"/>
      <c r="P9" s="94"/>
      <c r="Q9" s="94"/>
      <c r="R9" s="94"/>
      <c r="S9" s="95"/>
      <c r="T9" s="96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</row>
    <row r="10" spans="1:185" s="65" customFormat="1" x14ac:dyDescent="0.25">
      <c r="A10" s="7"/>
      <c r="B10" s="7"/>
      <c r="C10" s="7"/>
      <c r="D10" s="1"/>
      <c r="E10" s="1"/>
      <c r="F10" s="1"/>
      <c r="G10" s="43"/>
      <c r="H10" s="1"/>
      <c r="I10" s="3"/>
      <c r="J10" s="3"/>
      <c r="K10" s="3"/>
      <c r="L10" s="3"/>
      <c r="M10" s="92"/>
      <c r="N10" s="93"/>
      <c r="O10" s="93"/>
      <c r="P10" s="94"/>
      <c r="Q10" s="94"/>
      <c r="R10" s="94"/>
      <c r="S10" s="95"/>
      <c r="T10" s="96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</row>
    <row r="11" spans="1:185" x14ac:dyDescent="0.25">
      <c r="A11" s="7"/>
      <c r="B11" s="7"/>
      <c r="C11" s="7"/>
      <c r="D11" s="1"/>
      <c r="E11" s="1"/>
      <c r="F11" s="1"/>
      <c r="G11" s="1"/>
      <c r="H11" s="1"/>
      <c r="I11" s="3"/>
      <c r="J11" s="3"/>
      <c r="K11" s="3"/>
      <c r="L11" s="3"/>
      <c r="M11" s="92"/>
      <c r="N11" s="93"/>
      <c r="O11" s="93"/>
      <c r="P11" s="94"/>
      <c r="Q11" s="94"/>
      <c r="R11" s="94"/>
      <c r="S11" s="95"/>
      <c r="T11" s="96"/>
      <c r="FZ11" s="9"/>
      <c r="GA11" s="9"/>
      <c r="GB11" s="9"/>
      <c r="GC11" s="9"/>
    </row>
    <row r="12" spans="1:185" x14ac:dyDescent="0.25">
      <c r="A12" s="7"/>
      <c r="B12" s="7"/>
      <c r="C12" s="7"/>
      <c r="D12" s="1"/>
      <c r="E12" s="1"/>
      <c r="F12" s="1"/>
      <c r="G12" s="1"/>
      <c r="H12" s="1"/>
      <c r="I12" s="3"/>
      <c r="J12" s="3"/>
      <c r="K12" s="3"/>
      <c r="L12" s="3"/>
      <c r="M12" s="92"/>
      <c r="N12" s="93"/>
      <c r="O12" s="93"/>
      <c r="P12" s="94"/>
      <c r="Q12" s="94"/>
      <c r="R12" s="94"/>
      <c r="S12" s="95"/>
      <c r="T12" s="96"/>
      <c r="FZ12" s="9"/>
      <c r="GA12" s="9"/>
      <c r="GB12" s="9"/>
      <c r="GC12" s="9"/>
    </row>
    <row r="13" spans="1:185" x14ac:dyDescent="0.25">
      <c r="A13" s="7" t="str">
        <f>IF(NOT(ISBLANK(Table3[[#This Row],[Employee First Name]])),$E$1,"")</f>
        <v/>
      </c>
      <c r="B13" s="7" t="str">
        <f>IF(NOT(ISBLANK(Table3[[#This Row],[Employee First Name]])),$E$2,"")</f>
        <v/>
      </c>
      <c r="C13" s="7" t="str">
        <f>IF(NOT(ISBLANK(Table3[[#This Row],[Employee Last Name]])),$E$3,"")</f>
        <v/>
      </c>
      <c r="D13" s="1"/>
      <c r="E13" s="1"/>
      <c r="F13" s="1"/>
      <c r="G13" s="1"/>
      <c r="H13" s="1"/>
      <c r="I13" s="3"/>
      <c r="J13" s="3"/>
      <c r="K13" s="3"/>
      <c r="L13" s="3"/>
      <c r="M13" s="92" t="str">
        <f t="shared" ref="M6:M42" si="0">IF(NOT(ISBLANK($K13)),SUM(L13-K13),"")</f>
        <v/>
      </c>
      <c r="N13" s="93" t="str">
        <f>IF(NOT(ISBLANK($L13)),((Table3[[#This Row],[Pledged Post-Credential Employee Hourly Wage]]-Table3[[#This Row],[Employee Starting Hourly Wage]])/Table3[[#This Row],[Employee Starting Hourly Wage]]),"")</f>
        <v/>
      </c>
      <c r="O13" s="93" t="str">
        <f>IF(OR(ISBLANK(Table3[[#This Row],[Employee First Name]]),Table3[[#This Row],[Estimated Total Cost of Credential]]=0),"",Table3[[#This Row],[Company Contribution for Credential ]]/Table3[[#This Row],[Estimated Total Cost of Credential]])</f>
        <v/>
      </c>
      <c r="P13" s="94" t="str">
        <f>IF(OR(ISBLANK($E$3),ISBLANK(Table3[[#This Row],[Employee First Name]])),"",
_xlfn.XLOOKUP($E$3,Table6[COUNTY],Table6[DED REGION]))</f>
        <v/>
      </c>
      <c r="Q13" s="94" t="str">
        <f>IF(OR(ISBLANK($E$3),ISBLANK(Table3[[#This Row],[Employee First Name]])),"",
_xlfn.XLOOKUP($E$3,Table6[COUNTY],Table6[Points]))</f>
        <v/>
      </c>
      <c r="R13" s="94" t="str">
        <f>IF(OR(NOT(Table3[[#This Row],[% of Company Contribution]]=""),NOT(ISBLANK(Table3[[#This Row],[% of Company Contribution]]))),
IF(Table3[[#This Row],[% of Company Contribution]]=1,5,
IF(AND(Table3[[#This Row],[% of Company Contribution]]&gt;=0.9,Table3[[#This Row],[% of Company Contribution]]&lt;1),4,
IF(AND(Table3[[#This Row],[% of Company Contribution]]&gt;=0.6,Table3[[#This Row],[% of Company Contribution]]&lt;0.9),3,
IF(AND(Table3[[#This Row],[% of Company Contribution]]&gt;=0.3,Table3[[#This Row],[% of Company Contribution]]&lt;0.6),2,
IF(AND(Table3[[#This Row],[% of Company Contribution]]&gt;=0,Table3[[#This Row],[% of Company Contribution]]&lt;0.3),1,
""))))))</f>
        <v/>
      </c>
      <c r="S13" s="95" t="str">
        <f>IF(AND(
NOT(ISBLANK(Table3[[#This Row],[Pledged Wage Increase (%)]])),
NOT(Table3[[#This Row],[Pledged Wage Increase (%)]]=""),
NOT(ISBLANK(Table3[[#This Row],[Estimated Total Cost of Credential]])),
NOT(Table3[[#This Row],[Estimated Total Cost of Credential]]=0)),
(Table3[[#This Row],[Pledged Wage Increase (%)]]/Table3[[#This Row],[Estimated Total Cost of Credential]])*10000,"")</f>
        <v/>
      </c>
      <c r="T13" s="96" t="str">
        <f>IF(Table3[[#This Row],[Wage Increase to Training Cost Score]]="","",SUM(Table3[[#This Row],[County Economic Distress Score]:[Wage Increase to Training Cost Score]]))</f>
        <v/>
      </c>
      <c r="FZ13" s="9"/>
      <c r="GA13" s="9"/>
      <c r="GB13" s="9"/>
      <c r="GC13" s="9"/>
    </row>
    <row r="14" spans="1:185" x14ac:dyDescent="0.25">
      <c r="A14" s="7" t="str">
        <f>IF(NOT(ISBLANK(Table3[[#This Row],[Employee First Name]])),$E$1,"")</f>
        <v/>
      </c>
      <c r="B14" s="7" t="str">
        <f>IF(NOT(ISBLANK(Table3[[#This Row],[Employee First Name]])),$E$2,"")</f>
        <v/>
      </c>
      <c r="C14" s="7" t="str">
        <f>IF(NOT(ISBLANK(Table3[[#This Row],[Employee Last Name]])),$E$3,"")</f>
        <v/>
      </c>
      <c r="D14" s="1"/>
      <c r="E14" s="1"/>
      <c r="F14" s="1"/>
      <c r="G14" s="1"/>
      <c r="H14" s="1"/>
      <c r="I14" s="3"/>
      <c r="J14" s="3"/>
      <c r="K14" s="3"/>
      <c r="L14" s="3"/>
      <c r="M14" s="92" t="str">
        <f t="shared" si="0"/>
        <v/>
      </c>
      <c r="N14" s="93" t="str">
        <f>IF(NOT(ISBLANK($L14)),((Table3[[#This Row],[Pledged Post-Credential Employee Hourly Wage]]-Table3[[#This Row],[Employee Starting Hourly Wage]])/Table3[[#This Row],[Employee Starting Hourly Wage]]),"")</f>
        <v/>
      </c>
      <c r="O14" s="93" t="str">
        <f>IF(OR(ISBLANK(Table3[[#This Row],[Employee First Name]]),Table3[[#This Row],[Estimated Total Cost of Credential]]=0),"",Table3[[#This Row],[Company Contribution for Credential ]]/Table3[[#This Row],[Estimated Total Cost of Credential]])</f>
        <v/>
      </c>
      <c r="P14" s="94" t="str">
        <f>IF(OR(ISBLANK($E$3),ISBLANK(Table3[[#This Row],[Employee First Name]])),"",
_xlfn.XLOOKUP($E$3,Table6[COUNTY],Table6[DED REGION]))</f>
        <v/>
      </c>
      <c r="Q14" s="94" t="str">
        <f>IF(OR(ISBLANK($E$3),ISBLANK(Table3[[#This Row],[Employee First Name]])),"",
_xlfn.XLOOKUP($E$3,Table6[COUNTY],Table6[Points]))</f>
        <v/>
      </c>
      <c r="R14" s="94" t="str">
        <f>IF(OR(NOT(Table3[[#This Row],[% of Company Contribution]]=""),NOT(ISBLANK(Table3[[#This Row],[% of Company Contribution]]))),
IF(Table3[[#This Row],[% of Company Contribution]]=1,5,
IF(AND(Table3[[#This Row],[% of Company Contribution]]&gt;=0.9,Table3[[#This Row],[% of Company Contribution]]&lt;1),4,
IF(AND(Table3[[#This Row],[% of Company Contribution]]&gt;=0.6,Table3[[#This Row],[% of Company Contribution]]&lt;0.9),3,
IF(AND(Table3[[#This Row],[% of Company Contribution]]&gt;=0.3,Table3[[#This Row],[% of Company Contribution]]&lt;0.6),2,
IF(AND(Table3[[#This Row],[% of Company Contribution]]&gt;=0,Table3[[#This Row],[% of Company Contribution]]&lt;0.3),1,
""))))))</f>
        <v/>
      </c>
      <c r="S14" s="95" t="str">
        <f>IF(AND(
NOT(ISBLANK(Table3[[#This Row],[Pledged Wage Increase (%)]])),
NOT(Table3[[#This Row],[Pledged Wage Increase (%)]]=""),
NOT(ISBLANK(Table3[[#This Row],[Estimated Total Cost of Credential]])),
NOT(Table3[[#This Row],[Estimated Total Cost of Credential]]=0)),
(Table3[[#This Row],[Pledged Wage Increase (%)]]/Table3[[#This Row],[Estimated Total Cost of Credential]])*10000,"")</f>
        <v/>
      </c>
      <c r="T14" s="96" t="str">
        <f>IF(Table3[[#This Row],[Wage Increase to Training Cost Score]]="","",SUM(Table3[[#This Row],[County Economic Distress Score]:[Wage Increase to Training Cost Score]]))</f>
        <v/>
      </c>
      <c r="FZ14" s="9"/>
      <c r="GA14" s="9"/>
      <c r="GB14" s="9"/>
      <c r="GC14" s="9"/>
    </row>
    <row r="15" spans="1:185" x14ac:dyDescent="0.25">
      <c r="A15" s="7" t="str">
        <f>IF(NOT(ISBLANK(Table3[[#This Row],[Employee First Name]])),$E$1,"")</f>
        <v/>
      </c>
      <c r="B15" s="7" t="str">
        <f>IF(NOT(ISBLANK(Table3[[#This Row],[Employee First Name]])),$E$2,"")</f>
        <v/>
      </c>
      <c r="C15" s="7" t="str">
        <f>IF(NOT(ISBLANK(Table3[[#This Row],[Employee Last Name]])),$E$3,"")</f>
        <v/>
      </c>
      <c r="D15" s="1"/>
      <c r="E15" s="1"/>
      <c r="F15" s="1"/>
      <c r="G15" s="1"/>
      <c r="H15" s="1"/>
      <c r="I15" s="3"/>
      <c r="J15" s="3"/>
      <c r="K15" s="3"/>
      <c r="L15" s="3"/>
      <c r="M15" s="92" t="str">
        <f t="shared" si="0"/>
        <v/>
      </c>
      <c r="N15" s="93" t="str">
        <f>IF(NOT(ISBLANK($L15)),((Table3[[#This Row],[Pledged Post-Credential Employee Hourly Wage]]-Table3[[#This Row],[Employee Starting Hourly Wage]])/Table3[[#This Row],[Employee Starting Hourly Wage]]),"")</f>
        <v/>
      </c>
      <c r="O15" s="93" t="str">
        <f>IF(OR(ISBLANK(Table3[[#This Row],[Employee First Name]]),Table3[[#This Row],[Estimated Total Cost of Credential]]=0),"",Table3[[#This Row],[Company Contribution for Credential ]]/Table3[[#This Row],[Estimated Total Cost of Credential]])</f>
        <v/>
      </c>
      <c r="P15" s="94" t="str">
        <f>IF(OR(ISBLANK($E$3),ISBLANK(Table3[[#This Row],[Employee First Name]])),"",
_xlfn.XLOOKUP($E$3,Table6[COUNTY],Table6[DED REGION]))</f>
        <v/>
      </c>
      <c r="Q15" s="94" t="str">
        <f>IF(OR(ISBLANK($E$3),ISBLANK(Table3[[#This Row],[Employee First Name]])),"",
_xlfn.XLOOKUP($E$3,Table6[COUNTY],Table6[Points]))</f>
        <v/>
      </c>
      <c r="R15" s="94" t="str">
        <f>IF(OR(NOT(Table3[[#This Row],[% of Company Contribution]]=""),NOT(ISBLANK(Table3[[#This Row],[% of Company Contribution]]))),
IF(Table3[[#This Row],[% of Company Contribution]]=1,5,
IF(AND(Table3[[#This Row],[% of Company Contribution]]&gt;=0.9,Table3[[#This Row],[% of Company Contribution]]&lt;1),4,
IF(AND(Table3[[#This Row],[% of Company Contribution]]&gt;=0.6,Table3[[#This Row],[% of Company Contribution]]&lt;0.9),3,
IF(AND(Table3[[#This Row],[% of Company Contribution]]&gt;=0.3,Table3[[#This Row],[% of Company Contribution]]&lt;0.6),2,
IF(AND(Table3[[#This Row],[% of Company Contribution]]&gt;=0,Table3[[#This Row],[% of Company Contribution]]&lt;0.3),1,
""))))))</f>
        <v/>
      </c>
      <c r="S15" s="95" t="str">
        <f>IF(AND(
NOT(ISBLANK(Table3[[#This Row],[Pledged Wage Increase (%)]])),
NOT(Table3[[#This Row],[Pledged Wage Increase (%)]]=""),
NOT(ISBLANK(Table3[[#This Row],[Estimated Total Cost of Credential]])),
NOT(Table3[[#This Row],[Estimated Total Cost of Credential]]=0)),
(Table3[[#This Row],[Pledged Wage Increase (%)]]/Table3[[#This Row],[Estimated Total Cost of Credential]])*10000,"")</f>
        <v/>
      </c>
      <c r="T15" s="96" t="str">
        <f>IF(Table3[[#This Row],[Wage Increase to Training Cost Score]]="","",SUM(Table3[[#This Row],[County Economic Distress Score]:[Wage Increase to Training Cost Score]]))</f>
        <v/>
      </c>
      <c r="FZ15" s="9"/>
      <c r="GA15" s="9"/>
      <c r="GB15" s="9"/>
      <c r="GC15" s="9"/>
    </row>
    <row r="16" spans="1:185" x14ac:dyDescent="0.25">
      <c r="A16" s="7" t="str">
        <f>IF(NOT(ISBLANK(Table3[[#This Row],[Employee First Name]])),$E$1,"")</f>
        <v/>
      </c>
      <c r="B16" s="7" t="str">
        <f>IF(NOT(ISBLANK(Table3[[#This Row],[Employee First Name]])),$E$2,"")</f>
        <v/>
      </c>
      <c r="C16" s="7" t="str">
        <f>IF(NOT(ISBLANK(Table3[[#This Row],[Employee Last Name]])),$E$3,"")</f>
        <v/>
      </c>
      <c r="D16" s="1"/>
      <c r="E16" s="1"/>
      <c r="F16" s="1"/>
      <c r="G16" s="1"/>
      <c r="H16" s="1"/>
      <c r="I16" s="3"/>
      <c r="J16" s="3"/>
      <c r="K16" s="3"/>
      <c r="L16" s="3"/>
      <c r="M16" s="92" t="str">
        <f t="shared" si="0"/>
        <v/>
      </c>
      <c r="N16" s="93" t="str">
        <f>IF(NOT(ISBLANK($L16)),((Table3[[#This Row],[Pledged Post-Credential Employee Hourly Wage]]-Table3[[#This Row],[Employee Starting Hourly Wage]])/Table3[[#This Row],[Employee Starting Hourly Wage]]),"")</f>
        <v/>
      </c>
      <c r="O16" s="93" t="str">
        <f>IF(OR(ISBLANK(Table3[[#This Row],[Employee First Name]]),Table3[[#This Row],[Estimated Total Cost of Credential]]=0),"",Table3[[#This Row],[Company Contribution for Credential ]]/Table3[[#This Row],[Estimated Total Cost of Credential]])</f>
        <v/>
      </c>
      <c r="P16" s="94" t="str">
        <f>IF(OR(ISBLANK($E$3),ISBLANK(Table3[[#This Row],[Employee First Name]])),"",
_xlfn.XLOOKUP($E$3,Table6[COUNTY],Table6[DED REGION]))</f>
        <v/>
      </c>
      <c r="Q16" s="94" t="str">
        <f>IF(OR(ISBLANK($E$3),ISBLANK(Table3[[#This Row],[Employee First Name]])),"",
_xlfn.XLOOKUP($E$3,Table6[COUNTY],Table6[Points]))</f>
        <v/>
      </c>
      <c r="R16" s="94" t="str">
        <f>IF(OR(NOT(Table3[[#This Row],[% of Company Contribution]]=""),NOT(ISBLANK(Table3[[#This Row],[% of Company Contribution]]))),
IF(Table3[[#This Row],[% of Company Contribution]]=1,5,
IF(AND(Table3[[#This Row],[% of Company Contribution]]&gt;=0.9,Table3[[#This Row],[% of Company Contribution]]&lt;1),4,
IF(AND(Table3[[#This Row],[% of Company Contribution]]&gt;=0.6,Table3[[#This Row],[% of Company Contribution]]&lt;0.9),3,
IF(AND(Table3[[#This Row],[% of Company Contribution]]&gt;=0.3,Table3[[#This Row],[% of Company Contribution]]&lt;0.6),2,
IF(AND(Table3[[#This Row],[% of Company Contribution]]&gt;=0,Table3[[#This Row],[% of Company Contribution]]&lt;0.3),1,
""))))))</f>
        <v/>
      </c>
      <c r="S16" s="95" t="str">
        <f>IF(AND(
NOT(ISBLANK(Table3[[#This Row],[Pledged Wage Increase (%)]])),
NOT(Table3[[#This Row],[Pledged Wage Increase (%)]]=""),
NOT(ISBLANK(Table3[[#This Row],[Estimated Total Cost of Credential]])),
NOT(Table3[[#This Row],[Estimated Total Cost of Credential]]=0)),
(Table3[[#This Row],[Pledged Wage Increase (%)]]/Table3[[#This Row],[Estimated Total Cost of Credential]])*10000,"")</f>
        <v/>
      </c>
      <c r="T16" s="96" t="str">
        <f>IF(Table3[[#This Row],[Wage Increase to Training Cost Score]]="","",SUM(Table3[[#This Row],[County Economic Distress Score]:[Wage Increase to Training Cost Score]]))</f>
        <v/>
      </c>
      <c r="FZ16" s="9"/>
      <c r="GA16" s="9"/>
      <c r="GB16" s="9"/>
      <c r="GC16" s="9"/>
    </row>
    <row r="17" spans="1:185" x14ac:dyDescent="0.25">
      <c r="A17" s="7" t="str">
        <f>IF(NOT(ISBLANK(Table3[[#This Row],[Employee First Name]])),$E$1,"")</f>
        <v/>
      </c>
      <c r="B17" s="7" t="str">
        <f>IF(NOT(ISBLANK(Table3[[#This Row],[Employee First Name]])),$E$2,"")</f>
        <v/>
      </c>
      <c r="C17" s="7" t="str">
        <f>IF(NOT(ISBLANK(Table3[[#This Row],[Employee Last Name]])),$E$3,"")</f>
        <v/>
      </c>
      <c r="D17" s="1"/>
      <c r="E17" s="1"/>
      <c r="F17" s="1"/>
      <c r="G17" s="1"/>
      <c r="H17" s="1"/>
      <c r="I17" s="3"/>
      <c r="J17" s="3"/>
      <c r="K17" s="3"/>
      <c r="L17" s="3"/>
      <c r="M17" s="92" t="str">
        <f t="shared" si="0"/>
        <v/>
      </c>
      <c r="N17" s="93" t="str">
        <f>IF(NOT(ISBLANK($L17)),((Table3[[#This Row],[Pledged Post-Credential Employee Hourly Wage]]-Table3[[#This Row],[Employee Starting Hourly Wage]])/Table3[[#This Row],[Employee Starting Hourly Wage]]),"")</f>
        <v/>
      </c>
      <c r="O17" s="93" t="str">
        <f>IF(OR(ISBLANK(Table3[[#This Row],[Employee First Name]]),Table3[[#This Row],[Estimated Total Cost of Credential]]=0),"",Table3[[#This Row],[Company Contribution for Credential ]]/Table3[[#This Row],[Estimated Total Cost of Credential]])</f>
        <v/>
      </c>
      <c r="P17" s="94" t="str">
        <f>IF(OR(ISBLANK($E$3),ISBLANK(Table3[[#This Row],[Employee First Name]])),"",
_xlfn.XLOOKUP($E$3,Table6[COUNTY],Table6[DED REGION]))</f>
        <v/>
      </c>
      <c r="Q17" s="94" t="str">
        <f>IF(OR(ISBLANK($E$3),ISBLANK(Table3[[#This Row],[Employee First Name]])),"",
_xlfn.XLOOKUP($E$3,Table6[COUNTY],Table6[Points]))</f>
        <v/>
      </c>
      <c r="R17" s="94" t="str">
        <f>IF(OR(NOT(Table3[[#This Row],[% of Company Contribution]]=""),NOT(ISBLANK(Table3[[#This Row],[% of Company Contribution]]))),
IF(Table3[[#This Row],[% of Company Contribution]]=1,5,
IF(AND(Table3[[#This Row],[% of Company Contribution]]&gt;=0.9,Table3[[#This Row],[% of Company Contribution]]&lt;1),4,
IF(AND(Table3[[#This Row],[% of Company Contribution]]&gt;=0.6,Table3[[#This Row],[% of Company Contribution]]&lt;0.9),3,
IF(AND(Table3[[#This Row],[% of Company Contribution]]&gt;=0.3,Table3[[#This Row],[% of Company Contribution]]&lt;0.6),2,
IF(AND(Table3[[#This Row],[% of Company Contribution]]&gt;=0,Table3[[#This Row],[% of Company Contribution]]&lt;0.3),1,
""))))))</f>
        <v/>
      </c>
      <c r="S17" s="95" t="str">
        <f>IF(AND(
NOT(ISBLANK(Table3[[#This Row],[Pledged Wage Increase (%)]])),
NOT(Table3[[#This Row],[Pledged Wage Increase (%)]]=""),
NOT(ISBLANK(Table3[[#This Row],[Estimated Total Cost of Credential]])),
NOT(Table3[[#This Row],[Estimated Total Cost of Credential]]=0)),
(Table3[[#This Row],[Pledged Wage Increase (%)]]/Table3[[#This Row],[Estimated Total Cost of Credential]])*10000,"")</f>
        <v/>
      </c>
      <c r="T17" s="96" t="str">
        <f>IF(Table3[[#This Row],[Wage Increase to Training Cost Score]]="","",SUM(Table3[[#This Row],[County Economic Distress Score]:[Wage Increase to Training Cost Score]]))</f>
        <v/>
      </c>
      <c r="FZ17" s="9"/>
      <c r="GA17" s="9"/>
      <c r="GB17" s="9"/>
      <c r="GC17" s="9"/>
    </row>
    <row r="18" spans="1:185" x14ac:dyDescent="0.25">
      <c r="A18" s="7" t="str">
        <f>IF(NOT(ISBLANK(Table3[[#This Row],[Employee First Name]])),$E$1,"")</f>
        <v/>
      </c>
      <c r="B18" s="7" t="str">
        <f>IF(NOT(ISBLANK(Table3[[#This Row],[Employee First Name]])),$E$2,"")</f>
        <v/>
      </c>
      <c r="C18" s="7" t="str">
        <f>IF(NOT(ISBLANK(Table3[[#This Row],[Employee Last Name]])),$E$3,"")</f>
        <v/>
      </c>
      <c r="D18" s="1"/>
      <c r="E18" s="1"/>
      <c r="F18" s="1"/>
      <c r="G18" s="1"/>
      <c r="H18" s="1"/>
      <c r="I18" s="3"/>
      <c r="J18" s="3"/>
      <c r="K18" s="3"/>
      <c r="L18" s="3"/>
      <c r="M18" s="92" t="str">
        <f t="shared" si="0"/>
        <v/>
      </c>
      <c r="N18" s="93" t="str">
        <f>IF(NOT(ISBLANK($L18)),((Table3[[#This Row],[Pledged Post-Credential Employee Hourly Wage]]-Table3[[#This Row],[Employee Starting Hourly Wage]])/Table3[[#This Row],[Employee Starting Hourly Wage]]),"")</f>
        <v/>
      </c>
      <c r="O18" s="93" t="str">
        <f>IF(OR(ISBLANK(Table3[[#This Row],[Employee First Name]]),Table3[[#This Row],[Estimated Total Cost of Credential]]=0),"",Table3[[#This Row],[Company Contribution for Credential ]]/Table3[[#This Row],[Estimated Total Cost of Credential]])</f>
        <v/>
      </c>
      <c r="P18" s="94" t="str">
        <f>IF(OR(ISBLANK($E$3),ISBLANK(Table3[[#This Row],[Employee First Name]])),"",
_xlfn.XLOOKUP($E$3,Table6[COUNTY],Table6[DED REGION]))</f>
        <v/>
      </c>
      <c r="Q18" s="94" t="str">
        <f>IF(OR(ISBLANK($E$3),ISBLANK(Table3[[#This Row],[Employee First Name]])),"",
_xlfn.XLOOKUP($E$3,Table6[COUNTY],Table6[Points]))</f>
        <v/>
      </c>
      <c r="R18" s="94" t="str">
        <f>IF(OR(NOT(Table3[[#This Row],[% of Company Contribution]]=""),NOT(ISBLANK(Table3[[#This Row],[% of Company Contribution]]))),
IF(Table3[[#This Row],[% of Company Contribution]]=1,5,
IF(AND(Table3[[#This Row],[% of Company Contribution]]&gt;=0.9,Table3[[#This Row],[% of Company Contribution]]&lt;1),4,
IF(AND(Table3[[#This Row],[% of Company Contribution]]&gt;=0.6,Table3[[#This Row],[% of Company Contribution]]&lt;0.9),3,
IF(AND(Table3[[#This Row],[% of Company Contribution]]&gt;=0.3,Table3[[#This Row],[% of Company Contribution]]&lt;0.6),2,
IF(AND(Table3[[#This Row],[% of Company Contribution]]&gt;=0,Table3[[#This Row],[% of Company Contribution]]&lt;0.3),1,
""))))))</f>
        <v/>
      </c>
      <c r="S18" s="95" t="str">
        <f>IF(AND(
NOT(ISBLANK(Table3[[#This Row],[Pledged Wage Increase (%)]])),
NOT(Table3[[#This Row],[Pledged Wage Increase (%)]]=""),
NOT(ISBLANK(Table3[[#This Row],[Estimated Total Cost of Credential]])),
NOT(Table3[[#This Row],[Estimated Total Cost of Credential]]=0)),
(Table3[[#This Row],[Pledged Wage Increase (%)]]/Table3[[#This Row],[Estimated Total Cost of Credential]])*10000,"")</f>
        <v/>
      </c>
      <c r="T18" s="96" t="str">
        <f>IF(Table3[[#This Row],[Wage Increase to Training Cost Score]]="","",SUM(Table3[[#This Row],[County Economic Distress Score]:[Wage Increase to Training Cost Score]]))</f>
        <v/>
      </c>
      <c r="FZ18" s="9"/>
      <c r="GA18" s="9"/>
      <c r="GB18" s="9"/>
      <c r="GC18" s="9"/>
    </row>
    <row r="19" spans="1:185" x14ac:dyDescent="0.25">
      <c r="A19" s="7" t="str">
        <f>IF(NOT(ISBLANK(Table3[[#This Row],[Employee First Name]])),$E$1,"")</f>
        <v/>
      </c>
      <c r="B19" s="7" t="str">
        <f>IF(NOT(ISBLANK(Table3[[#This Row],[Employee First Name]])),$E$2,"")</f>
        <v/>
      </c>
      <c r="C19" s="7" t="str">
        <f>IF(NOT(ISBLANK(Table3[[#This Row],[Employee Last Name]])),$E$3,"")</f>
        <v/>
      </c>
      <c r="D19" s="1"/>
      <c r="E19" s="1"/>
      <c r="F19" s="1"/>
      <c r="G19" s="1"/>
      <c r="H19" s="1"/>
      <c r="I19" s="3"/>
      <c r="J19" s="3"/>
      <c r="K19" s="3"/>
      <c r="L19" s="3"/>
      <c r="M19" s="92" t="str">
        <f t="shared" si="0"/>
        <v/>
      </c>
      <c r="N19" s="93" t="str">
        <f>IF(NOT(ISBLANK($L19)),((Table3[[#This Row],[Pledged Post-Credential Employee Hourly Wage]]-Table3[[#This Row],[Employee Starting Hourly Wage]])/Table3[[#This Row],[Employee Starting Hourly Wage]]),"")</f>
        <v/>
      </c>
      <c r="O19" s="93" t="str">
        <f>IF(OR(ISBLANK(Table3[[#This Row],[Employee First Name]]),Table3[[#This Row],[Estimated Total Cost of Credential]]=0),"",Table3[[#This Row],[Company Contribution for Credential ]]/Table3[[#This Row],[Estimated Total Cost of Credential]])</f>
        <v/>
      </c>
      <c r="P19" s="94" t="str">
        <f>IF(OR(ISBLANK($E$3),ISBLANK(Table3[[#This Row],[Employee First Name]])),"",
_xlfn.XLOOKUP($E$3,Table6[COUNTY],Table6[DED REGION]))</f>
        <v/>
      </c>
      <c r="Q19" s="94" t="str">
        <f>IF(OR(ISBLANK($E$3),ISBLANK(Table3[[#This Row],[Employee First Name]])),"",
_xlfn.XLOOKUP($E$3,Table6[COUNTY],Table6[Points]))</f>
        <v/>
      </c>
      <c r="R19" s="94" t="str">
        <f>IF(OR(NOT(Table3[[#This Row],[% of Company Contribution]]=""),NOT(ISBLANK(Table3[[#This Row],[% of Company Contribution]]))),
IF(Table3[[#This Row],[% of Company Contribution]]=1,5,
IF(AND(Table3[[#This Row],[% of Company Contribution]]&gt;=0.9,Table3[[#This Row],[% of Company Contribution]]&lt;1),4,
IF(AND(Table3[[#This Row],[% of Company Contribution]]&gt;=0.6,Table3[[#This Row],[% of Company Contribution]]&lt;0.9),3,
IF(AND(Table3[[#This Row],[% of Company Contribution]]&gt;=0.3,Table3[[#This Row],[% of Company Contribution]]&lt;0.6),2,
IF(AND(Table3[[#This Row],[% of Company Contribution]]&gt;=0,Table3[[#This Row],[% of Company Contribution]]&lt;0.3),1,
""))))))</f>
        <v/>
      </c>
      <c r="S19" s="95" t="str">
        <f>IF(AND(
NOT(ISBLANK(Table3[[#This Row],[Pledged Wage Increase (%)]])),
NOT(Table3[[#This Row],[Pledged Wage Increase (%)]]=""),
NOT(ISBLANK(Table3[[#This Row],[Estimated Total Cost of Credential]])),
NOT(Table3[[#This Row],[Estimated Total Cost of Credential]]=0)),
(Table3[[#This Row],[Pledged Wage Increase (%)]]/Table3[[#This Row],[Estimated Total Cost of Credential]])*10000,"")</f>
        <v/>
      </c>
      <c r="T19" s="96" t="str">
        <f>IF(Table3[[#This Row],[Wage Increase to Training Cost Score]]="","",SUM(Table3[[#This Row],[County Economic Distress Score]:[Wage Increase to Training Cost Score]]))</f>
        <v/>
      </c>
      <c r="FZ19" s="9"/>
      <c r="GA19" s="9"/>
      <c r="GB19" s="9"/>
      <c r="GC19" s="9"/>
    </row>
    <row r="20" spans="1:185" x14ac:dyDescent="0.25">
      <c r="A20" s="7" t="str">
        <f>IF(NOT(ISBLANK(Table3[[#This Row],[Employee First Name]])),$E$1,"")</f>
        <v/>
      </c>
      <c r="B20" s="7" t="str">
        <f>IF(NOT(ISBLANK(Table3[[#This Row],[Employee First Name]])),$E$2,"")</f>
        <v/>
      </c>
      <c r="C20" s="7" t="str">
        <f>IF(NOT(ISBLANK(Table3[[#This Row],[Employee Last Name]])),$E$3,"")</f>
        <v/>
      </c>
      <c r="D20" s="1"/>
      <c r="E20" s="1"/>
      <c r="F20" s="1"/>
      <c r="G20" s="1"/>
      <c r="H20" s="1"/>
      <c r="I20" s="3"/>
      <c r="J20" s="3"/>
      <c r="K20" s="3"/>
      <c r="L20" s="3"/>
      <c r="M20" s="92" t="str">
        <f t="shared" si="0"/>
        <v/>
      </c>
      <c r="N20" s="93" t="str">
        <f>IF(NOT(ISBLANK($L20)),((Table3[[#This Row],[Pledged Post-Credential Employee Hourly Wage]]-Table3[[#This Row],[Employee Starting Hourly Wage]])/Table3[[#This Row],[Employee Starting Hourly Wage]]),"")</f>
        <v/>
      </c>
      <c r="O20" s="93" t="str">
        <f>IF(OR(ISBLANK(Table3[[#This Row],[Employee First Name]]),Table3[[#This Row],[Estimated Total Cost of Credential]]=0),"",Table3[[#This Row],[Company Contribution for Credential ]]/Table3[[#This Row],[Estimated Total Cost of Credential]])</f>
        <v/>
      </c>
      <c r="P20" s="94" t="str">
        <f>IF(OR(ISBLANK($E$3),ISBLANK(Table3[[#This Row],[Employee First Name]])),"",
_xlfn.XLOOKUP($E$3,Table6[COUNTY],Table6[DED REGION]))</f>
        <v/>
      </c>
      <c r="Q20" s="94" t="str">
        <f>IF(OR(ISBLANK($E$3),ISBLANK(Table3[[#This Row],[Employee First Name]])),"",
_xlfn.XLOOKUP($E$3,Table6[COUNTY],Table6[Points]))</f>
        <v/>
      </c>
      <c r="R20" s="94" t="str">
        <f>IF(OR(NOT(Table3[[#This Row],[% of Company Contribution]]=""),NOT(ISBLANK(Table3[[#This Row],[% of Company Contribution]]))),
IF(Table3[[#This Row],[% of Company Contribution]]=1,5,
IF(AND(Table3[[#This Row],[% of Company Contribution]]&gt;=0.9,Table3[[#This Row],[% of Company Contribution]]&lt;1),4,
IF(AND(Table3[[#This Row],[% of Company Contribution]]&gt;=0.6,Table3[[#This Row],[% of Company Contribution]]&lt;0.9),3,
IF(AND(Table3[[#This Row],[% of Company Contribution]]&gt;=0.3,Table3[[#This Row],[% of Company Contribution]]&lt;0.6),2,
IF(AND(Table3[[#This Row],[% of Company Contribution]]&gt;=0,Table3[[#This Row],[% of Company Contribution]]&lt;0.3),1,
""))))))</f>
        <v/>
      </c>
      <c r="S20" s="95" t="str">
        <f>IF(AND(
NOT(ISBLANK(Table3[[#This Row],[Pledged Wage Increase (%)]])),
NOT(Table3[[#This Row],[Pledged Wage Increase (%)]]=""),
NOT(ISBLANK(Table3[[#This Row],[Estimated Total Cost of Credential]])),
NOT(Table3[[#This Row],[Estimated Total Cost of Credential]]=0)),
(Table3[[#This Row],[Pledged Wage Increase (%)]]/Table3[[#This Row],[Estimated Total Cost of Credential]])*10000,"")</f>
        <v/>
      </c>
      <c r="T20" s="96" t="str">
        <f>IF(Table3[[#This Row],[Wage Increase to Training Cost Score]]="","",SUM(Table3[[#This Row],[County Economic Distress Score]:[Wage Increase to Training Cost Score]]))</f>
        <v/>
      </c>
      <c r="FZ20" s="9"/>
      <c r="GA20" s="9"/>
      <c r="GB20" s="9"/>
      <c r="GC20" s="9"/>
    </row>
    <row r="21" spans="1:185" x14ac:dyDescent="0.25">
      <c r="A21" s="7" t="str">
        <f>IF(NOT(ISBLANK(Table3[[#This Row],[Employee First Name]])),$E$1,"")</f>
        <v/>
      </c>
      <c r="B21" s="7" t="str">
        <f>IF(NOT(ISBLANK(Table3[[#This Row],[Employee First Name]])),$E$2,"")</f>
        <v/>
      </c>
      <c r="C21" s="7" t="str">
        <f>IF(NOT(ISBLANK(Table3[[#This Row],[Employee Last Name]])),$E$3,"")</f>
        <v/>
      </c>
      <c r="D21" s="1"/>
      <c r="E21" s="1"/>
      <c r="F21" s="1"/>
      <c r="G21" s="1"/>
      <c r="H21" s="1"/>
      <c r="I21" s="3"/>
      <c r="J21" s="3"/>
      <c r="K21" s="3"/>
      <c r="L21" s="3"/>
      <c r="M21" s="92" t="str">
        <f t="shared" si="0"/>
        <v/>
      </c>
      <c r="N21" s="93" t="str">
        <f>IF(NOT(ISBLANK($L21)),((Table3[[#This Row],[Pledged Post-Credential Employee Hourly Wage]]-Table3[[#This Row],[Employee Starting Hourly Wage]])/Table3[[#This Row],[Employee Starting Hourly Wage]]),"")</f>
        <v/>
      </c>
      <c r="O21" s="93" t="str">
        <f>IF(OR(ISBLANK(Table3[[#This Row],[Employee First Name]]),Table3[[#This Row],[Estimated Total Cost of Credential]]=0),"",Table3[[#This Row],[Company Contribution for Credential ]]/Table3[[#This Row],[Estimated Total Cost of Credential]])</f>
        <v/>
      </c>
      <c r="P21" s="94" t="str">
        <f>IF(OR(ISBLANK($E$3),ISBLANK(Table3[[#This Row],[Employee First Name]])),"",
_xlfn.XLOOKUP($E$3,Table6[COUNTY],Table6[DED REGION]))</f>
        <v/>
      </c>
      <c r="Q21" s="94" t="str">
        <f>IF(OR(ISBLANK($E$3),ISBLANK(Table3[[#This Row],[Employee First Name]])),"",
_xlfn.XLOOKUP($E$3,Table6[COUNTY],Table6[Points]))</f>
        <v/>
      </c>
      <c r="R21" s="94" t="str">
        <f>IF(OR(NOT(Table3[[#This Row],[% of Company Contribution]]=""),NOT(ISBLANK(Table3[[#This Row],[% of Company Contribution]]))),
IF(Table3[[#This Row],[% of Company Contribution]]=1,5,
IF(AND(Table3[[#This Row],[% of Company Contribution]]&gt;=0.9,Table3[[#This Row],[% of Company Contribution]]&lt;1),4,
IF(AND(Table3[[#This Row],[% of Company Contribution]]&gt;=0.6,Table3[[#This Row],[% of Company Contribution]]&lt;0.9),3,
IF(AND(Table3[[#This Row],[% of Company Contribution]]&gt;=0.3,Table3[[#This Row],[% of Company Contribution]]&lt;0.6),2,
IF(AND(Table3[[#This Row],[% of Company Contribution]]&gt;=0,Table3[[#This Row],[% of Company Contribution]]&lt;0.3),1,
""))))))</f>
        <v/>
      </c>
      <c r="S21" s="95" t="str">
        <f>IF(AND(
NOT(ISBLANK(Table3[[#This Row],[Pledged Wage Increase (%)]])),
NOT(Table3[[#This Row],[Pledged Wage Increase (%)]]=""),
NOT(ISBLANK(Table3[[#This Row],[Estimated Total Cost of Credential]])),
NOT(Table3[[#This Row],[Estimated Total Cost of Credential]]=0)),
(Table3[[#This Row],[Pledged Wage Increase (%)]]/Table3[[#This Row],[Estimated Total Cost of Credential]])*10000,"")</f>
        <v/>
      </c>
      <c r="T21" s="96" t="str">
        <f>IF(Table3[[#This Row],[Wage Increase to Training Cost Score]]="","",SUM(Table3[[#This Row],[County Economic Distress Score]:[Wage Increase to Training Cost Score]]))</f>
        <v/>
      </c>
      <c r="FZ21" s="9"/>
      <c r="GA21" s="9"/>
      <c r="GB21" s="9"/>
      <c r="GC21" s="9"/>
    </row>
    <row r="22" spans="1:185" x14ac:dyDescent="0.25">
      <c r="A22" s="7" t="str">
        <f>IF(NOT(ISBLANK(Table3[[#This Row],[Employee First Name]])),$E$1,"")</f>
        <v/>
      </c>
      <c r="B22" s="7" t="str">
        <f>IF(NOT(ISBLANK(Table3[[#This Row],[Employee First Name]])),$E$2,"")</f>
        <v/>
      </c>
      <c r="C22" s="7" t="str">
        <f>IF(NOT(ISBLANK(Table3[[#This Row],[Employee Last Name]])),$E$3,"")</f>
        <v/>
      </c>
      <c r="D22" s="1"/>
      <c r="E22" s="1"/>
      <c r="F22" s="1"/>
      <c r="G22" s="1"/>
      <c r="H22" s="1"/>
      <c r="I22" s="3"/>
      <c r="J22" s="3"/>
      <c r="K22" s="3"/>
      <c r="L22" s="3"/>
      <c r="M22" s="92" t="str">
        <f t="shared" si="0"/>
        <v/>
      </c>
      <c r="N22" s="93" t="str">
        <f>IF(NOT(ISBLANK($L22)),((Table3[[#This Row],[Pledged Post-Credential Employee Hourly Wage]]-Table3[[#This Row],[Employee Starting Hourly Wage]])/Table3[[#This Row],[Employee Starting Hourly Wage]]),"")</f>
        <v/>
      </c>
      <c r="O22" s="93" t="str">
        <f>IF(OR(ISBLANK(Table3[[#This Row],[Employee First Name]]),Table3[[#This Row],[Estimated Total Cost of Credential]]=0),"",Table3[[#This Row],[Company Contribution for Credential ]]/Table3[[#This Row],[Estimated Total Cost of Credential]])</f>
        <v/>
      </c>
      <c r="P22" s="94" t="str">
        <f>IF(OR(ISBLANK($E$3),ISBLANK(Table3[[#This Row],[Employee First Name]])),"",
_xlfn.XLOOKUP($E$3,Table6[COUNTY],Table6[DED REGION]))</f>
        <v/>
      </c>
      <c r="Q22" s="94" t="str">
        <f>IF(OR(ISBLANK($E$3),ISBLANK(Table3[[#This Row],[Employee First Name]])),"",
_xlfn.XLOOKUP($E$3,Table6[COUNTY],Table6[Points]))</f>
        <v/>
      </c>
      <c r="R22" s="94" t="str">
        <f>IF(OR(NOT(Table3[[#This Row],[% of Company Contribution]]=""),NOT(ISBLANK(Table3[[#This Row],[% of Company Contribution]]))),
IF(Table3[[#This Row],[% of Company Contribution]]=1,5,
IF(AND(Table3[[#This Row],[% of Company Contribution]]&gt;=0.9,Table3[[#This Row],[% of Company Contribution]]&lt;1),4,
IF(AND(Table3[[#This Row],[% of Company Contribution]]&gt;=0.6,Table3[[#This Row],[% of Company Contribution]]&lt;0.9),3,
IF(AND(Table3[[#This Row],[% of Company Contribution]]&gt;=0.3,Table3[[#This Row],[% of Company Contribution]]&lt;0.6),2,
IF(AND(Table3[[#This Row],[% of Company Contribution]]&gt;=0,Table3[[#This Row],[% of Company Contribution]]&lt;0.3),1,
""))))))</f>
        <v/>
      </c>
      <c r="S22" s="95" t="str">
        <f>IF(AND(
NOT(ISBLANK(Table3[[#This Row],[Pledged Wage Increase (%)]])),
NOT(Table3[[#This Row],[Pledged Wage Increase (%)]]=""),
NOT(ISBLANK(Table3[[#This Row],[Estimated Total Cost of Credential]])),
NOT(Table3[[#This Row],[Estimated Total Cost of Credential]]=0)),
(Table3[[#This Row],[Pledged Wage Increase (%)]]/Table3[[#This Row],[Estimated Total Cost of Credential]])*10000,"")</f>
        <v/>
      </c>
      <c r="T22" s="96" t="str">
        <f>IF(Table3[[#This Row],[Wage Increase to Training Cost Score]]="","",SUM(Table3[[#This Row],[County Economic Distress Score]:[Wage Increase to Training Cost Score]]))</f>
        <v/>
      </c>
      <c r="FY22" s="9"/>
      <c r="FZ22" s="9"/>
      <c r="GA22" s="9"/>
      <c r="GB22" s="9"/>
      <c r="GC22" s="9"/>
    </row>
    <row r="23" spans="1:185" x14ac:dyDescent="0.25">
      <c r="A23" s="7" t="str">
        <f>IF(NOT(ISBLANK(Table3[[#This Row],[Employee First Name]])),$E$1,"")</f>
        <v/>
      </c>
      <c r="B23" s="7" t="str">
        <f>IF(NOT(ISBLANK(Table3[[#This Row],[Employee First Name]])),$E$2,"")</f>
        <v/>
      </c>
      <c r="C23" s="7" t="str">
        <f>IF(NOT(ISBLANK(Table3[[#This Row],[Employee Last Name]])),$E$3,"")</f>
        <v/>
      </c>
      <c r="D23" s="1"/>
      <c r="E23" s="1"/>
      <c r="F23" s="1"/>
      <c r="G23" s="1"/>
      <c r="H23" s="1"/>
      <c r="I23" s="3"/>
      <c r="J23" s="3"/>
      <c r="K23" s="3"/>
      <c r="L23" s="3"/>
      <c r="M23" s="92" t="str">
        <f t="shared" si="0"/>
        <v/>
      </c>
      <c r="N23" s="93" t="str">
        <f>IF(NOT(ISBLANK($L23)),((Table3[[#This Row],[Pledged Post-Credential Employee Hourly Wage]]-Table3[[#This Row],[Employee Starting Hourly Wage]])/Table3[[#This Row],[Employee Starting Hourly Wage]]),"")</f>
        <v/>
      </c>
      <c r="O23" s="93" t="str">
        <f>IF(OR(ISBLANK(Table3[[#This Row],[Employee First Name]]),Table3[[#This Row],[Estimated Total Cost of Credential]]=0),"",Table3[[#This Row],[Company Contribution for Credential ]]/Table3[[#This Row],[Estimated Total Cost of Credential]])</f>
        <v/>
      </c>
      <c r="P23" s="94" t="str">
        <f>IF(OR(ISBLANK($E$3),ISBLANK(Table3[[#This Row],[Employee First Name]])),"",
_xlfn.XLOOKUP($E$3,Table6[COUNTY],Table6[DED REGION]))</f>
        <v/>
      </c>
      <c r="Q23" s="94" t="str">
        <f>IF(OR(ISBLANK($E$3),ISBLANK(Table3[[#This Row],[Employee First Name]])),"",
_xlfn.XLOOKUP($E$3,Table6[COUNTY],Table6[Points]))</f>
        <v/>
      </c>
      <c r="R23" s="94" t="str">
        <f>IF(OR(NOT(Table3[[#This Row],[% of Company Contribution]]=""),NOT(ISBLANK(Table3[[#This Row],[% of Company Contribution]]))),
IF(Table3[[#This Row],[% of Company Contribution]]=1,5,
IF(AND(Table3[[#This Row],[% of Company Contribution]]&gt;=0.9,Table3[[#This Row],[% of Company Contribution]]&lt;1),4,
IF(AND(Table3[[#This Row],[% of Company Contribution]]&gt;=0.6,Table3[[#This Row],[% of Company Contribution]]&lt;0.9),3,
IF(AND(Table3[[#This Row],[% of Company Contribution]]&gt;=0.3,Table3[[#This Row],[% of Company Contribution]]&lt;0.6),2,
IF(AND(Table3[[#This Row],[% of Company Contribution]]&gt;=0,Table3[[#This Row],[% of Company Contribution]]&lt;0.3),1,
""))))))</f>
        <v/>
      </c>
      <c r="S23" s="95" t="str">
        <f>IF(AND(
NOT(ISBLANK(Table3[[#This Row],[Pledged Wage Increase (%)]])),
NOT(Table3[[#This Row],[Pledged Wage Increase (%)]]=""),
NOT(ISBLANK(Table3[[#This Row],[Estimated Total Cost of Credential]])),
NOT(Table3[[#This Row],[Estimated Total Cost of Credential]]=0)),
(Table3[[#This Row],[Pledged Wage Increase (%)]]/Table3[[#This Row],[Estimated Total Cost of Credential]])*10000,"")</f>
        <v/>
      </c>
      <c r="T23" s="96" t="str">
        <f>IF(Table3[[#This Row],[Wage Increase to Training Cost Score]]="","",SUM(Table3[[#This Row],[County Economic Distress Score]:[Wage Increase to Training Cost Score]]))</f>
        <v/>
      </c>
      <c r="FY23" s="9"/>
      <c r="FZ23" s="9"/>
      <c r="GA23" s="9"/>
      <c r="GB23" s="9"/>
      <c r="GC23" s="9"/>
    </row>
    <row r="24" spans="1:185" x14ac:dyDescent="0.25">
      <c r="A24" s="7" t="str">
        <f>IF(NOT(ISBLANK(Table3[[#This Row],[Employee First Name]])),$E$1,"")</f>
        <v/>
      </c>
      <c r="B24" s="7" t="str">
        <f>IF(NOT(ISBLANK(Table3[[#This Row],[Employee First Name]])),$E$2,"")</f>
        <v/>
      </c>
      <c r="C24" s="7" t="str">
        <f>IF(NOT(ISBLANK(Table3[[#This Row],[Employee Last Name]])),$E$3,"")</f>
        <v/>
      </c>
      <c r="D24" s="1"/>
      <c r="E24" s="1"/>
      <c r="F24" s="1"/>
      <c r="G24" s="1"/>
      <c r="H24" s="1"/>
      <c r="I24" s="3"/>
      <c r="J24" s="3"/>
      <c r="K24" s="3"/>
      <c r="L24" s="3"/>
      <c r="M24" s="92" t="str">
        <f t="shared" si="0"/>
        <v/>
      </c>
      <c r="N24" s="93" t="str">
        <f>IF(NOT(ISBLANK($L24)),((Table3[[#This Row],[Pledged Post-Credential Employee Hourly Wage]]-Table3[[#This Row],[Employee Starting Hourly Wage]])/Table3[[#This Row],[Employee Starting Hourly Wage]]),"")</f>
        <v/>
      </c>
      <c r="O24" s="93" t="str">
        <f>IF(OR(ISBLANK(Table3[[#This Row],[Employee First Name]]),Table3[[#This Row],[Estimated Total Cost of Credential]]=0),"",Table3[[#This Row],[Company Contribution for Credential ]]/Table3[[#This Row],[Estimated Total Cost of Credential]])</f>
        <v/>
      </c>
      <c r="P24" s="94" t="str">
        <f>IF(OR(ISBLANK($E$3),ISBLANK(Table3[[#This Row],[Employee First Name]])),"",
_xlfn.XLOOKUP($E$3,Table6[COUNTY],Table6[DED REGION]))</f>
        <v/>
      </c>
      <c r="Q24" s="94" t="str">
        <f>IF(OR(ISBLANK($E$3),ISBLANK(Table3[[#This Row],[Employee First Name]])),"",
_xlfn.XLOOKUP($E$3,Table6[COUNTY],Table6[Points]))</f>
        <v/>
      </c>
      <c r="R24" s="94" t="str">
        <f>IF(OR(NOT(Table3[[#This Row],[% of Company Contribution]]=""),NOT(ISBLANK(Table3[[#This Row],[% of Company Contribution]]))),
IF(Table3[[#This Row],[% of Company Contribution]]=1,5,
IF(AND(Table3[[#This Row],[% of Company Contribution]]&gt;=0.9,Table3[[#This Row],[% of Company Contribution]]&lt;1),4,
IF(AND(Table3[[#This Row],[% of Company Contribution]]&gt;=0.6,Table3[[#This Row],[% of Company Contribution]]&lt;0.9),3,
IF(AND(Table3[[#This Row],[% of Company Contribution]]&gt;=0.3,Table3[[#This Row],[% of Company Contribution]]&lt;0.6),2,
IF(AND(Table3[[#This Row],[% of Company Contribution]]&gt;=0,Table3[[#This Row],[% of Company Contribution]]&lt;0.3),1,
""))))))</f>
        <v/>
      </c>
      <c r="S24" s="95" t="str">
        <f>IF(AND(
NOT(ISBLANK(Table3[[#This Row],[Pledged Wage Increase (%)]])),
NOT(Table3[[#This Row],[Pledged Wage Increase (%)]]=""),
NOT(ISBLANK(Table3[[#This Row],[Estimated Total Cost of Credential]])),
NOT(Table3[[#This Row],[Estimated Total Cost of Credential]]=0)),
(Table3[[#This Row],[Pledged Wage Increase (%)]]/Table3[[#This Row],[Estimated Total Cost of Credential]])*10000,"")</f>
        <v/>
      </c>
      <c r="T24" s="96" t="str">
        <f>IF(Table3[[#This Row],[Wage Increase to Training Cost Score]]="","",SUM(Table3[[#This Row],[County Economic Distress Score]:[Wage Increase to Training Cost Score]]))</f>
        <v/>
      </c>
      <c r="FY24" s="9"/>
      <c r="FZ24" s="9"/>
      <c r="GA24" s="9"/>
      <c r="GB24" s="9"/>
      <c r="GC24" s="9"/>
    </row>
    <row r="25" spans="1:185" x14ac:dyDescent="0.25">
      <c r="A25" s="7" t="str">
        <f>IF(NOT(ISBLANK(Table3[[#This Row],[Employee First Name]])),$E$1,"")</f>
        <v/>
      </c>
      <c r="B25" s="7" t="str">
        <f>IF(NOT(ISBLANK(Table3[[#This Row],[Employee First Name]])),$E$2,"")</f>
        <v/>
      </c>
      <c r="C25" s="7" t="str">
        <f>IF(NOT(ISBLANK(Table3[[#This Row],[Employee Last Name]])),$E$3,"")</f>
        <v/>
      </c>
      <c r="D25" s="1"/>
      <c r="E25" s="1"/>
      <c r="F25" s="1"/>
      <c r="G25" s="1"/>
      <c r="H25" s="1"/>
      <c r="I25" s="3"/>
      <c r="J25" s="3"/>
      <c r="K25" s="3"/>
      <c r="L25" s="3"/>
      <c r="M25" s="92" t="str">
        <f t="shared" si="0"/>
        <v/>
      </c>
      <c r="N25" s="93" t="str">
        <f>IF(NOT(ISBLANK($L25)),((Table3[[#This Row],[Pledged Post-Credential Employee Hourly Wage]]-Table3[[#This Row],[Employee Starting Hourly Wage]])/Table3[[#This Row],[Employee Starting Hourly Wage]]),"")</f>
        <v/>
      </c>
      <c r="O25" s="93" t="str">
        <f>IF(OR(ISBLANK(Table3[[#This Row],[Employee First Name]]),Table3[[#This Row],[Estimated Total Cost of Credential]]=0),"",Table3[[#This Row],[Company Contribution for Credential ]]/Table3[[#This Row],[Estimated Total Cost of Credential]])</f>
        <v/>
      </c>
      <c r="P25" s="94" t="str">
        <f>IF(OR(ISBLANK($E$3),ISBLANK(Table3[[#This Row],[Employee First Name]])),"",
_xlfn.XLOOKUP($E$3,Table6[COUNTY],Table6[DED REGION]))</f>
        <v/>
      </c>
      <c r="Q25" s="94" t="str">
        <f>IF(OR(ISBLANK($E$3),ISBLANK(Table3[[#This Row],[Employee First Name]])),"",
_xlfn.XLOOKUP($E$3,Table6[COUNTY],Table6[Points]))</f>
        <v/>
      </c>
      <c r="R25" s="94" t="str">
        <f>IF(OR(NOT(Table3[[#This Row],[% of Company Contribution]]=""),NOT(ISBLANK(Table3[[#This Row],[% of Company Contribution]]))),
IF(Table3[[#This Row],[% of Company Contribution]]=1,5,
IF(AND(Table3[[#This Row],[% of Company Contribution]]&gt;=0.9,Table3[[#This Row],[% of Company Contribution]]&lt;1),4,
IF(AND(Table3[[#This Row],[% of Company Contribution]]&gt;=0.6,Table3[[#This Row],[% of Company Contribution]]&lt;0.9),3,
IF(AND(Table3[[#This Row],[% of Company Contribution]]&gt;=0.3,Table3[[#This Row],[% of Company Contribution]]&lt;0.6),2,
IF(AND(Table3[[#This Row],[% of Company Contribution]]&gt;=0,Table3[[#This Row],[% of Company Contribution]]&lt;0.3),1,
""))))))</f>
        <v/>
      </c>
      <c r="S25" s="95" t="str">
        <f>IF(AND(
NOT(ISBLANK(Table3[[#This Row],[Pledged Wage Increase (%)]])),
NOT(Table3[[#This Row],[Pledged Wage Increase (%)]]=""),
NOT(ISBLANK(Table3[[#This Row],[Estimated Total Cost of Credential]])),
NOT(Table3[[#This Row],[Estimated Total Cost of Credential]]=0)),
(Table3[[#This Row],[Pledged Wage Increase (%)]]/Table3[[#This Row],[Estimated Total Cost of Credential]])*10000,"")</f>
        <v/>
      </c>
      <c r="T25" s="96" t="str">
        <f>IF(Table3[[#This Row],[Wage Increase to Training Cost Score]]="","",SUM(Table3[[#This Row],[County Economic Distress Score]:[Wage Increase to Training Cost Score]]))</f>
        <v/>
      </c>
      <c r="FY25" s="9"/>
      <c r="FZ25" s="9"/>
      <c r="GA25" s="9"/>
      <c r="GB25" s="9"/>
      <c r="GC25" s="9"/>
    </row>
    <row r="26" spans="1:185" x14ac:dyDescent="0.25">
      <c r="A26" s="7" t="str">
        <f>IF(NOT(ISBLANK(Table3[[#This Row],[Employee First Name]])),$E$1,"")</f>
        <v/>
      </c>
      <c r="B26" s="7" t="str">
        <f>IF(NOT(ISBLANK(Table3[[#This Row],[Employee First Name]])),$E$2,"")</f>
        <v/>
      </c>
      <c r="C26" s="7" t="str">
        <f>IF(NOT(ISBLANK(Table3[[#This Row],[Employee Last Name]])),$E$3,"")</f>
        <v/>
      </c>
      <c r="D26" s="1"/>
      <c r="E26" s="1"/>
      <c r="F26" s="1"/>
      <c r="G26" s="1"/>
      <c r="H26" s="1"/>
      <c r="I26" s="3"/>
      <c r="J26" s="3"/>
      <c r="K26" s="3"/>
      <c r="L26" s="3"/>
      <c r="M26" s="92" t="str">
        <f t="shared" si="0"/>
        <v/>
      </c>
      <c r="N26" s="93" t="str">
        <f>IF(NOT(ISBLANK($L26)),((Table3[[#This Row],[Pledged Post-Credential Employee Hourly Wage]]-Table3[[#This Row],[Employee Starting Hourly Wage]])/Table3[[#This Row],[Employee Starting Hourly Wage]]),"")</f>
        <v/>
      </c>
      <c r="O26" s="93" t="str">
        <f>IF(OR(ISBLANK(Table3[[#This Row],[Employee First Name]]),Table3[[#This Row],[Estimated Total Cost of Credential]]=0),"",Table3[[#This Row],[Company Contribution for Credential ]]/Table3[[#This Row],[Estimated Total Cost of Credential]])</f>
        <v/>
      </c>
      <c r="P26" s="94" t="str">
        <f>IF(OR(ISBLANK($E$3),ISBLANK(Table3[[#This Row],[Employee First Name]])),"",
_xlfn.XLOOKUP($E$3,Table6[COUNTY],Table6[DED REGION]))</f>
        <v/>
      </c>
      <c r="Q26" s="94" t="str">
        <f>IF(OR(ISBLANK($E$3),ISBLANK(Table3[[#This Row],[Employee First Name]])),"",
_xlfn.XLOOKUP($E$3,Table6[COUNTY],Table6[Points]))</f>
        <v/>
      </c>
      <c r="R26" s="94" t="str">
        <f>IF(OR(NOT(Table3[[#This Row],[% of Company Contribution]]=""),NOT(ISBLANK(Table3[[#This Row],[% of Company Contribution]]))),
IF(Table3[[#This Row],[% of Company Contribution]]=1,5,
IF(AND(Table3[[#This Row],[% of Company Contribution]]&gt;=0.9,Table3[[#This Row],[% of Company Contribution]]&lt;1),4,
IF(AND(Table3[[#This Row],[% of Company Contribution]]&gt;=0.6,Table3[[#This Row],[% of Company Contribution]]&lt;0.9),3,
IF(AND(Table3[[#This Row],[% of Company Contribution]]&gt;=0.3,Table3[[#This Row],[% of Company Contribution]]&lt;0.6),2,
IF(AND(Table3[[#This Row],[% of Company Contribution]]&gt;=0,Table3[[#This Row],[% of Company Contribution]]&lt;0.3),1,
""))))))</f>
        <v/>
      </c>
      <c r="S26" s="95" t="str">
        <f>IF(AND(
NOT(ISBLANK(Table3[[#This Row],[Pledged Wage Increase (%)]])),
NOT(Table3[[#This Row],[Pledged Wage Increase (%)]]=""),
NOT(ISBLANK(Table3[[#This Row],[Estimated Total Cost of Credential]])),
NOT(Table3[[#This Row],[Estimated Total Cost of Credential]]=0)),
(Table3[[#This Row],[Pledged Wage Increase (%)]]/Table3[[#This Row],[Estimated Total Cost of Credential]])*10000,"")</f>
        <v/>
      </c>
      <c r="T26" s="96" t="str">
        <f>IF(Table3[[#This Row],[Wage Increase to Training Cost Score]]="","",SUM(Table3[[#This Row],[County Economic Distress Score]:[Wage Increase to Training Cost Score]]))</f>
        <v/>
      </c>
      <c r="FY26" s="9"/>
      <c r="FZ26" s="9"/>
      <c r="GA26" s="9"/>
      <c r="GB26" s="9"/>
      <c r="GC26" s="9"/>
    </row>
    <row r="27" spans="1:185" x14ac:dyDescent="0.25">
      <c r="A27" s="7" t="str">
        <f>IF(NOT(ISBLANK(Table3[[#This Row],[Employee First Name]])),$E$1,"")</f>
        <v/>
      </c>
      <c r="B27" s="7" t="str">
        <f>IF(NOT(ISBLANK(Table3[[#This Row],[Employee First Name]])),$E$2,"")</f>
        <v/>
      </c>
      <c r="C27" s="7" t="str">
        <f>IF(NOT(ISBLANK(Table3[[#This Row],[Employee Last Name]])),$E$3,"")</f>
        <v/>
      </c>
      <c r="D27" s="1"/>
      <c r="E27" s="1"/>
      <c r="F27" s="1"/>
      <c r="G27" s="1"/>
      <c r="H27" s="1"/>
      <c r="I27" s="3"/>
      <c r="J27" s="3"/>
      <c r="K27" s="3"/>
      <c r="L27" s="3"/>
      <c r="M27" s="92" t="str">
        <f t="shared" si="0"/>
        <v/>
      </c>
      <c r="N27" s="93" t="str">
        <f>IF(NOT(ISBLANK($L27)),((Table3[[#This Row],[Pledged Post-Credential Employee Hourly Wage]]-Table3[[#This Row],[Employee Starting Hourly Wage]])/Table3[[#This Row],[Employee Starting Hourly Wage]]),"")</f>
        <v/>
      </c>
      <c r="O27" s="93" t="str">
        <f>IF(OR(ISBLANK(Table3[[#This Row],[Employee First Name]]),Table3[[#This Row],[Estimated Total Cost of Credential]]=0),"",Table3[[#This Row],[Company Contribution for Credential ]]/Table3[[#This Row],[Estimated Total Cost of Credential]])</f>
        <v/>
      </c>
      <c r="P27" s="94" t="str">
        <f>IF(OR(ISBLANK($E$3),ISBLANK(Table3[[#This Row],[Employee First Name]])),"",
_xlfn.XLOOKUP($E$3,Table6[COUNTY],Table6[DED REGION]))</f>
        <v/>
      </c>
      <c r="Q27" s="94" t="str">
        <f>IF(OR(ISBLANK($E$3),ISBLANK(Table3[[#This Row],[Employee First Name]])),"",
_xlfn.XLOOKUP($E$3,Table6[COUNTY],Table6[Points]))</f>
        <v/>
      </c>
      <c r="R27" s="94" t="str">
        <f>IF(OR(NOT(Table3[[#This Row],[% of Company Contribution]]=""),NOT(ISBLANK(Table3[[#This Row],[% of Company Contribution]]))),
IF(Table3[[#This Row],[% of Company Contribution]]=1,5,
IF(AND(Table3[[#This Row],[% of Company Contribution]]&gt;=0.9,Table3[[#This Row],[% of Company Contribution]]&lt;1),4,
IF(AND(Table3[[#This Row],[% of Company Contribution]]&gt;=0.6,Table3[[#This Row],[% of Company Contribution]]&lt;0.9),3,
IF(AND(Table3[[#This Row],[% of Company Contribution]]&gt;=0.3,Table3[[#This Row],[% of Company Contribution]]&lt;0.6),2,
IF(AND(Table3[[#This Row],[% of Company Contribution]]&gt;=0,Table3[[#This Row],[% of Company Contribution]]&lt;0.3),1,
""))))))</f>
        <v/>
      </c>
      <c r="S27" s="95" t="str">
        <f>IF(AND(
NOT(ISBLANK(Table3[[#This Row],[Pledged Wage Increase (%)]])),
NOT(Table3[[#This Row],[Pledged Wage Increase (%)]]=""),
NOT(ISBLANK(Table3[[#This Row],[Estimated Total Cost of Credential]])),
NOT(Table3[[#This Row],[Estimated Total Cost of Credential]]=0)),
(Table3[[#This Row],[Pledged Wage Increase (%)]]/Table3[[#This Row],[Estimated Total Cost of Credential]])*10000,"")</f>
        <v/>
      </c>
      <c r="T27" s="96" t="str">
        <f>IF(Table3[[#This Row],[Wage Increase to Training Cost Score]]="","",SUM(Table3[[#This Row],[County Economic Distress Score]:[Wage Increase to Training Cost Score]]))</f>
        <v/>
      </c>
      <c r="FY27" s="9"/>
      <c r="FZ27" s="9"/>
      <c r="GA27" s="9"/>
      <c r="GB27" s="9"/>
      <c r="GC27" s="9"/>
    </row>
    <row r="28" spans="1:185" x14ac:dyDescent="0.25">
      <c r="A28" s="7" t="str">
        <f>IF(NOT(ISBLANK(Table3[[#This Row],[Employee First Name]])),$E$1,"")</f>
        <v/>
      </c>
      <c r="B28" s="7" t="str">
        <f>IF(NOT(ISBLANK(Table3[[#This Row],[Employee First Name]])),$E$2,"")</f>
        <v/>
      </c>
      <c r="C28" s="7" t="str">
        <f>IF(NOT(ISBLANK(Table3[[#This Row],[Employee Last Name]])),$E$3,"")</f>
        <v/>
      </c>
      <c r="D28" s="1"/>
      <c r="E28" s="1"/>
      <c r="F28" s="1"/>
      <c r="G28" s="1"/>
      <c r="H28" s="1"/>
      <c r="I28" s="3"/>
      <c r="J28" s="3"/>
      <c r="K28" s="3"/>
      <c r="L28" s="3"/>
      <c r="M28" s="92" t="str">
        <f t="shared" si="0"/>
        <v/>
      </c>
      <c r="N28" s="93" t="str">
        <f>IF(NOT(ISBLANK($L28)),((Table3[[#This Row],[Pledged Post-Credential Employee Hourly Wage]]-Table3[[#This Row],[Employee Starting Hourly Wage]])/Table3[[#This Row],[Employee Starting Hourly Wage]]),"")</f>
        <v/>
      </c>
      <c r="O28" s="93" t="str">
        <f>IF(OR(ISBLANK(Table3[[#This Row],[Employee First Name]]),Table3[[#This Row],[Estimated Total Cost of Credential]]=0),"",Table3[[#This Row],[Company Contribution for Credential ]]/Table3[[#This Row],[Estimated Total Cost of Credential]])</f>
        <v/>
      </c>
      <c r="P28" s="94" t="str">
        <f>IF(OR(ISBLANK($E$3),ISBLANK(Table3[[#This Row],[Employee First Name]])),"",
_xlfn.XLOOKUP($E$3,Table6[COUNTY],Table6[DED REGION]))</f>
        <v/>
      </c>
      <c r="Q28" s="94" t="str">
        <f>IF(OR(ISBLANK($E$3),ISBLANK(Table3[[#This Row],[Employee First Name]])),"",
_xlfn.XLOOKUP($E$3,Table6[COUNTY],Table6[Points]))</f>
        <v/>
      </c>
      <c r="R28" s="94" t="str">
        <f>IF(OR(NOT(Table3[[#This Row],[% of Company Contribution]]=""),NOT(ISBLANK(Table3[[#This Row],[% of Company Contribution]]))),
IF(Table3[[#This Row],[% of Company Contribution]]=1,5,
IF(AND(Table3[[#This Row],[% of Company Contribution]]&gt;=0.9,Table3[[#This Row],[% of Company Contribution]]&lt;1),4,
IF(AND(Table3[[#This Row],[% of Company Contribution]]&gt;=0.6,Table3[[#This Row],[% of Company Contribution]]&lt;0.9),3,
IF(AND(Table3[[#This Row],[% of Company Contribution]]&gt;=0.3,Table3[[#This Row],[% of Company Contribution]]&lt;0.6),2,
IF(AND(Table3[[#This Row],[% of Company Contribution]]&gt;=0,Table3[[#This Row],[% of Company Contribution]]&lt;0.3),1,
""))))))</f>
        <v/>
      </c>
      <c r="S28" s="95" t="str">
        <f>IF(AND(
NOT(ISBLANK(Table3[[#This Row],[Pledged Wage Increase (%)]])),
NOT(Table3[[#This Row],[Pledged Wage Increase (%)]]=""),
NOT(ISBLANK(Table3[[#This Row],[Estimated Total Cost of Credential]])),
NOT(Table3[[#This Row],[Estimated Total Cost of Credential]]=0)),
(Table3[[#This Row],[Pledged Wage Increase (%)]]/Table3[[#This Row],[Estimated Total Cost of Credential]])*10000,"")</f>
        <v/>
      </c>
      <c r="T28" s="96" t="str">
        <f>IF(Table3[[#This Row],[Wage Increase to Training Cost Score]]="","",SUM(Table3[[#This Row],[County Economic Distress Score]:[Wage Increase to Training Cost Score]]))</f>
        <v/>
      </c>
      <c r="FY28" s="9"/>
      <c r="FZ28" s="9"/>
      <c r="GA28" s="9"/>
      <c r="GB28" s="9"/>
      <c r="GC28" s="9"/>
    </row>
    <row r="29" spans="1:185" x14ac:dyDescent="0.25">
      <c r="A29" s="7" t="str">
        <f>IF(NOT(ISBLANK(Table3[[#This Row],[Employee First Name]])),$E$1,"")</f>
        <v/>
      </c>
      <c r="B29" s="7" t="str">
        <f>IF(NOT(ISBLANK(Table3[[#This Row],[Employee First Name]])),$E$2,"")</f>
        <v/>
      </c>
      <c r="C29" s="7" t="str">
        <f>IF(NOT(ISBLANK(Table3[[#This Row],[Employee Last Name]])),$E$3,"")</f>
        <v/>
      </c>
      <c r="D29" s="1"/>
      <c r="E29" s="1"/>
      <c r="F29" s="1"/>
      <c r="G29" s="1"/>
      <c r="H29" s="1"/>
      <c r="I29" s="3"/>
      <c r="J29" s="3"/>
      <c r="K29" s="3"/>
      <c r="L29" s="3"/>
      <c r="M29" s="92" t="str">
        <f t="shared" si="0"/>
        <v/>
      </c>
      <c r="N29" s="93" t="str">
        <f>IF(NOT(ISBLANK($L29)),((Table3[[#This Row],[Pledged Post-Credential Employee Hourly Wage]]-Table3[[#This Row],[Employee Starting Hourly Wage]])/Table3[[#This Row],[Employee Starting Hourly Wage]]),"")</f>
        <v/>
      </c>
      <c r="O29" s="93" t="str">
        <f>IF(OR(ISBLANK(Table3[[#This Row],[Employee First Name]]),Table3[[#This Row],[Estimated Total Cost of Credential]]=0),"",Table3[[#This Row],[Company Contribution for Credential ]]/Table3[[#This Row],[Estimated Total Cost of Credential]])</f>
        <v/>
      </c>
      <c r="P29" s="94" t="str">
        <f>IF(OR(ISBLANK($E$3),ISBLANK(Table3[[#This Row],[Employee First Name]])),"",
_xlfn.XLOOKUP($E$3,Table6[COUNTY],Table6[DED REGION]))</f>
        <v/>
      </c>
      <c r="Q29" s="94" t="str">
        <f>IF(OR(ISBLANK($E$3),ISBLANK(Table3[[#This Row],[Employee First Name]])),"",
_xlfn.XLOOKUP($E$3,Table6[COUNTY],Table6[Points]))</f>
        <v/>
      </c>
      <c r="R29" s="94" t="str">
        <f>IF(OR(NOT(Table3[[#This Row],[% of Company Contribution]]=""),NOT(ISBLANK(Table3[[#This Row],[% of Company Contribution]]))),
IF(Table3[[#This Row],[% of Company Contribution]]=1,5,
IF(AND(Table3[[#This Row],[% of Company Contribution]]&gt;=0.9,Table3[[#This Row],[% of Company Contribution]]&lt;1),4,
IF(AND(Table3[[#This Row],[% of Company Contribution]]&gt;=0.6,Table3[[#This Row],[% of Company Contribution]]&lt;0.9),3,
IF(AND(Table3[[#This Row],[% of Company Contribution]]&gt;=0.3,Table3[[#This Row],[% of Company Contribution]]&lt;0.6),2,
IF(AND(Table3[[#This Row],[% of Company Contribution]]&gt;=0,Table3[[#This Row],[% of Company Contribution]]&lt;0.3),1,
""))))))</f>
        <v/>
      </c>
      <c r="S29" s="95" t="str">
        <f>IF(AND(
NOT(ISBLANK(Table3[[#This Row],[Pledged Wage Increase (%)]])),
NOT(Table3[[#This Row],[Pledged Wage Increase (%)]]=""),
NOT(ISBLANK(Table3[[#This Row],[Estimated Total Cost of Credential]])),
NOT(Table3[[#This Row],[Estimated Total Cost of Credential]]=0)),
(Table3[[#This Row],[Pledged Wage Increase (%)]]/Table3[[#This Row],[Estimated Total Cost of Credential]])*10000,"")</f>
        <v/>
      </c>
      <c r="T29" s="96" t="str">
        <f>IF(Table3[[#This Row],[Wage Increase to Training Cost Score]]="","",SUM(Table3[[#This Row],[County Economic Distress Score]:[Wage Increase to Training Cost Score]]))</f>
        <v/>
      </c>
      <c r="FY29" s="9"/>
      <c r="FZ29" s="9"/>
      <c r="GA29" s="9"/>
      <c r="GB29" s="9"/>
      <c r="GC29" s="9"/>
    </row>
    <row r="30" spans="1:185" x14ac:dyDescent="0.25">
      <c r="A30" s="7" t="str">
        <f>IF(NOT(ISBLANK(Table3[[#This Row],[Employee First Name]])),$E$1,"")</f>
        <v/>
      </c>
      <c r="B30" s="7" t="str">
        <f>IF(NOT(ISBLANK(Table3[[#This Row],[Employee First Name]])),$E$2,"")</f>
        <v/>
      </c>
      <c r="C30" s="7" t="str">
        <f>IF(NOT(ISBLANK(Table3[[#This Row],[Employee Last Name]])),$E$3,"")</f>
        <v/>
      </c>
      <c r="D30" s="1"/>
      <c r="E30" s="1"/>
      <c r="F30" s="1"/>
      <c r="G30" s="1"/>
      <c r="H30" s="1"/>
      <c r="I30" s="3"/>
      <c r="J30" s="3"/>
      <c r="K30" s="3"/>
      <c r="L30" s="3"/>
      <c r="M30" s="92" t="str">
        <f t="shared" si="0"/>
        <v/>
      </c>
      <c r="N30" s="93" t="str">
        <f>IF(NOT(ISBLANK($L30)),((Table3[[#This Row],[Pledged Post-Credential Employee Hourly Wage]]-Table3[[#This Row],[Employee Starting Hourly Wage]])/Table3[[#This Row],[Employee Starting Hourly Wage]]),"")</f>
        <v/>
      </c>
      <c r="O30" s="93" t="str">
        <f>IF(OR(ISBLANK(Table3[[#This Row],[Employee First Name]]),Table3[[#This Row],[Estimated Total Cost of Credential]]=0),"",Table3[[#This Row],[Company Contribution for Credential ]]/Table3[[#This Row],[Estimated Total Cost of Credential]])</f>
        <v/>
      </c>
      <c r="P30" s="94" t="str">
        <f>IF(OR(ISBLANK($E$3),ISBLANK(Table3[[#This Row],[Employee First Name]])),"",
_xlfn.XLOOKUP($E$3,Table6[COUNTY],Table6[DED REGION]))</f>
        <v/>
      </c>
      <c r="Q30" s="94" t="str">
        <f>IF(OR(ISBLANK($E$3),ISBLANK(Table3[[#This Row],[Employee First Name]])),"",
_xlfn.XLOOKUP($E$3,Table6[COUNTY],Table6[Points]))</f>
        <v/>
      </c>
      <c r="R30" s="94" t="str">
        <f>IF(OR(NOT(Table3[[#This Row],[% of Company Contribution]]=""),NOT(ISBLANK(Table3[[#This Row],[% of Company Contribution]]))),
IF(Table3[[#This Row],[% of Company Contribution]]=1,5,
IF(AND(Table3[[#This Row],[% of Company Contribution]]&gt;=0.9,Table3[[#This Row],[% of Company Contribution]]&lt;1),4,
IF(AND(Table3[[#This Row],[% of Company Contribution]]&gt;=0.6,Table3[[#This Row],[% of Company Contribution]]&lt;0.9),3,
IF(AND(Table3[[#This Row],[% of Company Contribution]]&gt;=0.3,Table3[[#This Row],[% of Company Contribution]]&lt;0.6),2,
IF(AND(Table3[[#This Row],[% of Company Contribution]]&gt;=0,Table3[[#This Row],[% of Company Contribution]]&lt;0.3),1,
""))))))</f>
        <v/>
      </c>
      <c r="S30" s="95" t="str">
        <f>IF(AND(
NOT(ISBLANK(Table3[[#This Row],[Pledged Wage Increase (%)]])),
NOT(Table3[[#This Row],[Pledged Wage Increase (%)]]=""),
NOT(ISBLANK(Table3[[#This Row],[Estimated Total Cost of Credential]])),
NOT(Table3[[#This Row],[Estimated Total Cost of Credential]]=0)),
(Table3[[#This Row],[Pledged Wage Increase (%)]]/Table3[[#This Row],[Estimated Total Cost of Credential]])*10000,"")</f>
        <v/>
      </c>
      <c r="T30" s="96" t="str">
        <f>IF(Table3[[#This Row],[Wage Increase to Training Cost Score]]="","",SUM(Table3[[#This Row],[County Economic Distress Score]:[Wage Increase to Training Cost Score]]))</f>
        <v/>
      </c>
      <c r="FY30" s="9"/>
      <c r="FZ30" s="9"/>
      <c r="GA30" s="9"/>
      <c r="GB30" s="9"/>
      <c r="GC30" s="9"/>
    </row>
    <row r="31" spans="1:185" x14ac:dyDescent="0.25">
      <c r="A31" s="7" t="str">
        <f>IF(NOT(ISBLANK(Table3[[#This Row],[Employee First Name]])),$E$1,"")</f>
        <v/>
      </c>
      <c r="B31" s="7" t="str">
        <f>IF(NOT(ISBLANK(Table3[[#This Row],[Employee First Name]])),$E$2,"")</f>
        <v/>
      </c>
      <c r="C31" s="7" t="str">
        <f>IF(NOT(ISBLANK(Table3[[#This Row],[Employee Last Name]])),$E$3,"")</f>
        <v/>
      </c>
      <c r="D31" s="1"/>
      <c r="E31" s="1"/>
      <c r="F31" s="1"/>
      <c r="G31" s="1"/>
      <c r="H31" s="1"/>
      <c r="I31" s="3"/>
      <c r="J31" s="3"/>
      <c r="K31" s="3"/>
      <c r="L31" s="3"/>
      <c r="M31" s="92" t="str">
        <f t="shared" si="0"/>
        <v/>
      </c>
      <c r="N31" s="93" t="str">
        <f>IF(NOT(ISBLANK($L31)),((Table3[[#This Row],[Pledged Post-Credential Employee Hourly Wage]]-Table3[[#This Row],[Employee Starting Hourly Wage]])/Table3[[#This Row],[Employee Starting Hourly Wage]]),"")</f>
        <v/>
      </c>
      <c r="O31" s="93" t="str">
        <f>IF(OR(ISBLANK(Table3[[#This Row],[Employee First Name]]),Table3[[#This Row],[Estimated Total Cost of Credential]]=0),"",Table3[[#This Row],[Company Contribution for Credential ]]/Table3[[#This Row],[Estimated Total Cost of Credential]])</f>
        <v/>
      </c>
      <c r="P31" s="94" t="str">
        <f>IF(OR(ISBLANK($E$3),ISBLANK(Table3[[#This Row],[Employee First Name]])),"",
_xlfn.XLOOKUP($E$3,Table6[COUNTY],Table6[DED REGION]))</f>
        <v/>
      </c>
      <c r="Q31" s="94" t="str">
        <f>IF(OR(ISBLANK($E$3),ISBLANK(Table3[[#This Row],[Employee First Name]])),"",
_xlfn.XLOOKUP($E$3,Table6[COUNTY],Table6[Points]))</f>
        <v/>
      </c>
      <c r="R31" s="94" t="str">
        <f>IF(OR(NOT(Table3[[#This Row],[% of Company Contribution]]=""),NOT(ISBLANK(Table3[[#This Row],[% of Company Contribution]]))),
IF(Table3[[#This Row],[% of Company Contribution]]=1,5,
IF(AND(Table3[[#This Row],[% of Company Contribution]]&gt;=0.9,Table3[[#This Row],[% of Company Contribution]]&lt;1),4,
IF(AND(Table3[[#This Row],[% of Company Contribution]]&gt;=0.6,Table3[[#This Row],[% of Company Contribution]]&lt;0.9),3,
IF(AND(Table3[[#This Row],[% of Company Contribution]]&gt;=0.3,Table3[[#This Row],[% of Company Contribution]]&lt;0.6),2,
IF(AND(Table3[[#This Row],[% of Company Contribution]]&gt;=0,Table3[[#This Row],[% of Company Contribution]]&lt;0.3),1,
""))))))</f>
        <v/>
      </c>
      <c r="S31" s="95" t="str">
        <f>IF(AND(
NOT(ISBLANK(Table3[[#This Row],[Pledged Wage Increase (%)]])),
NOT(Table3[[#This Row],[Pledged Wage Increase (%)]]=""),
NOT(ISBLANK(Table3[[#This Row],[Estimated Total Cost of Credential]])),
NOT(Table3[[#This Row],[Estimated Total Cost of Credential]]=0)),
(Table3[[#This Row],[Pledged Wage Increase (%)]]/Table3[[#This Row],[Estimated Total Cost of Credential]])*10000,"")</f>
        <v/>
      </c>
      <c r="T31" s="96" t="str">
        <f>IF(Table3[[#This Row],[Wage Increase to Training Cost Score]]="","",SUM(Table3[[#This Row],[County Economic Distress Score]:[Wage Increase to Training Cost Score]]))</f>
        <v/>
      </c>
      <c r="FY31" s="9"/>
      <c r="FZ31" s="9"/>
      <c r="GA31" s="9"/>
      <c r="GB31" s="9"/>
      <c r="GC31" s="9"/>
    </row>
    <row r="32" spans="1:185" x14ac:dyDescent="0.25">
      <c r="A32" s="7" t="str">
        <f>IF(NOT(ISBLANK(Table3[[#This Row],[Employee First Name]])),$E$1,"")</f>
        <v/>
      </c>
      <c r="B32" s="7" t="str">
        <f>IF(NOT(ISBLANK(Table3[[#This Row],[Employee First Name]])),$E$2,"")</f>
        <v/>
      </c>
      <c r="C32" s="7" t="str">
        <f>IF(NOT(ISBLANK(Table3[[#This Row],[Employee Last Name]])),$E$3,"")</f>
        <v/>
      </c>
      <c r="D32" s="1"/>
      <c r="E32" s="1"/>
      <c r="F32" s="1"/>
      <c r="G32" s="1"/>
      <c r="H32" s="1"/>
      <c r="I32" s="3"/>
      <c r="J32" s="3"/>
      <c r="K32" s="3"/>
      <c r="L32" s="3"/>
      <c r="M32" s="92" t="str">
        <f t="shared" si="0"/>
        <v/>
      </c>
      <c r="N32" s="93" t="str">
        <f>IF(NOT(ISBLANK($L32)),((Table3[[#This Row],[Pledged Post-Credential Employee Hourly Wage]]-Table3[[#This Row],[Employee Starting Hourly Wage]])/Table3[[#This Row],[Employee Starting Hourly Wage]]),"")</f>
        <v/>
      </c>
      <c r="O32" s="93" t="str">
        <f>IF(OR(ISBLANK(Table3[[#This Row],[Employee First Name]]),Table3[[#This Row],[Estimated Total Cost of Credential]]=0),"",Table3[[#This Row],[Company Contribution for Credential ]]/Table3[[#This Row],[Estimated Total Cost of Credential]])</f>
        <v/>
      </c>
      <c r="P32" s="94" t="str">
        <f>IF(OR(ISBLANK($E$3),ISBLANK(Table3[[#This Row],[Employee First Name]])),"",
_xlfn.XLOOKUP($E$3,Table6[COUNTY],Table6[DED REGION]))</f>
        <v/>
      </c>
      <c r="Q32" s="94" t="str">
        <f>IF(OR(ISBLANK($E$3),ISBLANK(Table3[[#This Row],[Employee First Name]])),"",
_xlfn.XLOOKUP($E$3,Table6[COUNTY],Table6[Points]))</f>
        <v/>
      </c>
      <c r="R32" s="94" t="str">
        <f>IF(OR(NOT(Table3[[#This Row],[% of Company Contribution]]=""),NOT(ISBLANK(Table3[[#This Row],[% of Company Contribution]]))),
IF(Table3[[#This Row],[% of Company Contribution]]=1,5,
IF(AND(Table3[[#This Row],[% of Company Contribution]]&gt;=0.9,Table3[[#This Row],[% of Company Contribution]]&lt;1),4,
IF(AND(Table3[[#This Row],[% of Company Contribution]]&gt;=0.6,Table3[[#This Row],[% of Company Contribution]]&lt;0.9),3,
IF(AND(Table3[[#This Row],[% of Company Contribution]]&gt;=0.3,Table3[[#This Row],[% of Company Contribution]]&lt;0.6),2,
IF(AND(Table3[[#This Row],[% of Company Contribution]]&gt;=0,Table3[[#This Row],[% of Company Contribution]]&lt;0.3),1,
""))))))</f>
        <v/>
      </c>
      <c r="S32" s="95" t="str">
        <f>IF(AND(
NOT(ISBLANK(Table3[[#This Row],[Pledged Wage Increase (%)]])),
NOT(Table3[[#This Row],[Pledged Wage Increase (%)]]=""),
NOT(ISBLANK(Table3[[#This Row],[Estimated Total Cost of Credential]])),
NOT(Table3[[#This Row],[Estimated Total Cost of Credential]]=0)),
(Table3[[#This Row],[Pledged Wage Increase (%)]]/Table3[[#This Row],[Estimated Total Cost of Credential]])*10000,"")</f>
        <v/>
      </c>
      <c r="T32" s="96" t="str">
        <f>IF(Table3[[#This Row],[Wage Increase to Training Cost Score]]="","",SUM(Table3[[#This Row],[County Economic Distress Score]:[Wage Increase to Training Cost Score]]))</f>
        <v/>
      </c>
      <c r="FY32" s="9"/>
      <c r="FZ32" s="9"/>
      <c r="GA32" s="9"/>
      <c r="GB32" s="9"/>
      <c r="GC32" s="9"/>
    </row>
    <row r="33" spans="1:185" x14ac:dyDescent="0.25">
      <c r="A33" s="7" t="str">
        <f>IF(NOT(ISBLANK(Table3[[#This Row],[Employee First Name]])),$E$1,"")</f>
        <v/>
      </c>
      <c r="B33" s="7" t="str">
        <f>IF(NOT(ISBLANK(Table3[[#This Row],[Employee First Name]])),$E$2,"")</f>
        <v/>
      </c>
      <c r="C33" s="7" t="str">
        <f>IF(NOT(ISBLANK(Table3[[#This Row],[Employee Last Name]])),$E$3,"")</f>
        <v/>
      </c>
      <c r="D33" s="1"/>
      <c r="E33" s="1"/>
      <c r="F33" s="1"/>
      <c r="G33" s="1"/>
      <c r="H33" s="1"/>
      <c r="I33" s="3"/>
      <c r="J33" s="3"/>
      <c r="K33" s="3"/>
      <c r="L33" s="3"/>
      <c r="M33" s="92" t="str">
        <f t="shared" si="0"/>
        <v/>
      </c>
      <c r="N33" s="93" t="str">
        <f>IF(NOT(ISBLANK($L33)),((Table3[[#This Row],[Pledged Post-Credential Employee Hourly Wage]]-Table3[[#This Row],[Employee Starting Hourly Wage]])/Table3[[#This Row],[Employee Starting Hourly Wage]]),"")</f>
        <v/>
      </c>
      <c r="O33" s="93" t="str">
        <f>IF(OR(ISBLANK(Table3[[#This Row],[Employee First Name]]),Table3[[#This Row],[Estimated Total Cost of Credential]]=0),"",Table3[[#This Row],[Company Contribution for Credential ]]/Table3[[#This Row],[Estimated Total Cost of Credential]])</f>
        <v/>
      </c>
      <c r="P33" s="94" t="str">
        <f>IF(OR(ISBLANK($E$3),ISBLANK(Table3[[#This Row],[Employee First Name]])),"",
_xlfn.XLOOKUP($E$3,Table6[COUNTY],Table6[DED REGION]))</f>
        <v/>
      </c>
      <c r="Q33" s="94" t="str">
        <f>IF(OR(ISBLANK($E$3),ISBLANK(Table3[[#This Row],[Employee First Name]])),"",
_xlfn.XLOOKUP($E$3,Table6[COUNTY],Table6[Points]))</f>
        <v/>
      </c>
      <c r="R33" s="94" t="str">
        <f>IF(OR(NOT(Table3[[#This Row],[% of Company Contribution]]=""),NOT(ISBLANK(Table3[[#This Row],[% of Company Contribution]]))),
IF(Table3[[#This Row],[% of Company Contribution]]=1,5,
IF(AND(Table3[[#This Row],[% of Company Contribution]]&gt;=0.9,Table3[[#This Row],[% of Company Contribution]]&lt;1),4,
IF(AND(Table3[[#This Row],[% of Company Contribution]]&gt;=0.6,Table3[[#This Row],[% of Company Contribution]]&lt;0.9),3,
IF(AND(Table3[[#This Row],[% of Company Contribution]]&gt;=0.3,Table3[[#This Row],[% of Company Contribution]]&lt;0.6),2,
IF(AND(Table3[[#This Row],[% of Company Contribution]]&gt;=0,Table3[[#This Row],[% of Company Contribution]]&lt;0.3),1,
""))))))</f>
        <v/>
      </c>
      <c r="S33" s="95" t="str">
        <f>IF(AND(
NOT(ISBLANK(Table3[[#This Row],[Pledged Wage Increase (%)]])),
NOT(Table3[[#This Row],[Pledged Wage Increase (%)]]=""),
NOT(ISBLANK(Table3[[#This Row],[Estimated Total Cost of Credential]])),
NOT(Table3[[#This Row],[Estimated Total Cost of Credential]]=0)),
(Table3[[#This Row],[Pledged Wage Increase (%)]]/Table3[[#This Row],[Estimated Total Cost of Credential]])*10000,"")</f>
        <v/>
      </c>
      <c r="T33" s="96" t="str">
        <f>IF(Table3[[#This Row],[Wage Increase to Training Cost Score]]="","",SUM(Table3[[#This Row],[County Economic Distress Score]:[Wage Increase to Training Cost Score]]))</f>
        <v/>
      </c>
      <c r="FY33" s="9"/>
      <c r="FZ33" s="9"/>
      <c r="GA33" s="9"/>
      <c r="GB33" s="9"/>
      <c r="GC33" s="9"/>
    </row>
    <row r="34" spans="1:185" x14ac:dyDescent="0.25">
      <c r="A34" s="7" t="str">
        <f>IF(NOT(ISBLANK(Table3[[#This Row],[Employee First Name]])),$E$1,"")</f>
        <v/>
      </c>
      <c r="B34" s="7" t="str">
        <f>IF(NOT(ISBLANK(Table3[[#This Row],[Employee First Name]])),$E$2,"")</f>
        <v/>
      </c>
      <c r="C34" s="7" t="str">
        <f>IF(NOT(ISBLANK(Table3[[#This Row],[Employee Last Name]])),$E$3,"")</f>
        <v/>
      </c>
      <c r="D34" s="1"/>
      <c r="E34" s="1"/>
      <c r="F34" s="1"/>
      <c r="G34" s="1"/>
      <c r="H34" s="1"/>
      <c r="I34" s="3"/>
      <c r="J34" s="3"/>
      <c r="K34" s="3"/>
      <c r="L34" s="3"/>
      <c r="M34" s="92" t="str">
        <f t="shared" si="0"/>
        <v/>
      </c>
      <c r="N34" s="93" t="str">
        <f>IF(NOT(ISBLANK($L34)),((Table3[[#This Row],[Pledged Post-Credential Employee Hourly Wage]]-Table3[[#This Row],[Employee Starting Hourly Wage]])/Table3[[#This Row],[Employee Starting Hourly Wage]]),"")</f>
        <v/>
      </c>
      <c r="O34" s="93" t="str">
        <f>IF(OR(ISBLANK(Table3[[#This Row],[Employee First Name]]),Table3[[#This Row],[Estimated Total Cost of Credential]]=0),"",Table3[[#This Row],[Company Contribution for Credential ]]/Table3[[#This Row],[Estimated Total Cost of Credential]])</f>
        <v/>
      </c>
      <c r="P34" s="94" t="str">
        <f>IF(OR(ISBLANK($E$3),ISBLANK(Table3[[#This Row],[Employee First Name]])),"",
_xlfn.XLOOKUP($E$3,Table6[COUNTY],Table6[DED REGION]))</f>
        <v/>
      </c>
      <c r="Q34" s="94" t="str">
        <f>IF(OR(ISBLANK($E$3),ISBLANK(Table3[[#This Row],[Employee First Name]])),"",
_xlfn.XLOOKUP($E$3,Table6[COUNTY],Table6[Points]))</f>
        <v/>
      </c>
      <c r="R34" s="94" t="str">
        <f>IF(OR(NOT(Table3[[#This Row],[% of Company Contribution]]=""),NOT(ISBLANK(Table3[[#This Row],[% of Company Contribution]]))),
IF(Table3[[#This Row],[% of Company Contribution]]=1,5,
IF(AND(Table3[[#This Row],[% of Company Contribution]]&gt;=0.9,Table3[[#This Row],[% of Company Contribution]]&lt;1),4,
IF(AND(Table3[[#This Row],[% of Company Contribution]]&gt;=0.6,Table3[[#This Row],[% of Company Contribution]]&lt;0.9),3,
IF(AND(Table3[[#This Row],[% of Company Contribution]]&gt;=0.3,Table3[[#This Row],[% of Company Contribution]]&lt;0.6),2,
IF(AND(Table3[[#This Row],[% of Company Contribution]]&gt;=0,Table3[[#This Row],[% of Company Contribution]]&lt;0.3),1,
""))))))</f>
        <v/>
      </c>
      <c r="S34" s="95" t="str">
        <f>IF(AND(
NOT(ISBLANK(Table3[[#This Row],[Pledged Wage Increase (%)]])),
NOT(Table3[[#This Row],[Pledged Wage Increase (%)]]=""),
NOT(ISBLANK(Table3[[#This Row],[Estimated Total Cost of Credential]])),
NOT(Table3[[#This Row],[Estimated Total Cost of Credential]]=0)),
(Table3[[#This Row],[Pledged Wage Increase (%)]]/Table3[[#This Row],[Estimated Total Cost of Credential]])*10000,"")</f>
        <v/>
      </c>
      <c r="T34" s="96" t="str">
        <f>IF(Table3[[#This Row],[Wage Increase to Training Cost Score]]="","",SUM(Table3[[#This Row],[County Economic Distress Score]:[Wage Increase to Training Cost Score]]))</f>
        <v/>
      </c>
      <c r="FY34" s="9"/>
      <c r="FZ34" s="9"/>
      <c r="GA34" s="9"/>
      <c r="GB34" s="9"/>
      <c r="GC34" s="9"/>
    </row>
    <row r="35" spans="1:185" x14ac:dyDescent="0.25">
      <c r="A35" s="7" t="str">
        <f>IF(NOT(ISBLANK(Table3[[#This Row],[Employee First Name]])),$E$1,"")</f>
        <v/>
      </c>
      <c r="B35" s="7" t="str">
        <f>IF(NOT(ISBLANK(Table3[[#This Row],[Employee First Name]])),$E$2,"")</f>
        <v/>
      </c>
      <c r="C35" s="7" t="str">
        <f>IF(NOT(ISBLANK(Table3[[#This Row],[Employee Last Name]])),$E$3,"")</f>
        <v/>
      </c>
      <c r="D35" s="1"/>
      <c r="E35" s="1"/>
      <c r="F35" s="1"/>
      <c r="G35" s="1"/>
      <c r="H35" s="1"/>
      <c r="I35" s="3"/>
      <c r="J35" s="3"/>
      <c r="K35" s="3"/>
      <c r="L35" s="3"/>
      <c r="M35" s="92" t="str">
        <f t="shared" si="0"/>
        <v/>
      </c>
      <c r="N35" s="93" t="str">
        <f>IF(NOT(ISBLANK($L35)),((Table3[[#This Row],[Pledged Post-Credential Employee Hourly Wage]]-Table3[[#This Row],[Employee Starting Hourly Wage]])/Table3[[#This Row],[Employee Starting Hourly Wage]]),"")</f>
        <v/>
      </c>
      <c r="O35" s="93" t="str">
        <f>IF(OR(ISBLANK(Table3[[#This Row],[Employee First Name]]),Table3[[#This Row],[Estimated Total Cost of Credential]]=0),"",Table3[[#This Row],[Company Contribution for Credential ]]/Table3[[#This Row],[Estimated Total Cost of Credential]])</f>
        <v/>
      </c>
      <c r="P35" s="94" t="str">
        <f>IF(OR(ISBLANK($E$3),ISBLANK(Table3[[#This Row],[Employee First Name]])),"",
_xlfn.XLOOKUP($E$3,Table6[COUNTY],Table6[DED REGION]))</f>
        <v/>
      </c>
      <c r="Q35" s="94" t="str">
        <f>IF(OR(ISBLANK($E$3),ISBLANK(Table3[[#This Row],[Employee First Name]])),"",
_xlfn.XLOOKUP($E$3,Table6[COUNTY],Table6[Points]))</f>
        <v/>
      </c>
      <c r="R35" s="94" t="str">
        <f>IF(OR(NOT(Table3[[#This Row],[% of Company Contribution]]=""),NOT(ISBLANK(Table3[[#This Row],[% of Company Contribution]]))),
IF(Table3[[#This Row],[% of Company Contribution]]=1,5,
IF(AND(Table3[[#This Row],[% of Company Contribution]]&gt;=0.9,Table3[[#This Row],[% of Company Contribution]]&lt;1),4,
IF(AND(Table3[[#This Row],[% of Company Contribution]]&gt;=0.6,Table3[[#This Row],[% of Company Contribution]]&lt;0.9),3,
IF(AND(Table3[[#This Row],[% of Company Contribution]]&gt;=0.3,Table3[[#This Row],[% of Company Contribution]]&lt;0.6),2,
IF(AND(Table3[[#This Row],[% of Company Contribution]]&gt;=0,Table3[[#This Row],[% of Company Contribution]]&lt;0.3),1,
""))))))</f>
        <v/>
      </c>
      <c r="S35" s="95" t="str">
        <f>IF(AND(
NOT(ISBLANK(Table3[[#This Row],[Pledged Wage Increase (%)]])),
NOT(Table3[[#This Row],[Pledged Wage Increase (%)]]=""),
NOT(ISBLANK(Table3[[#This Row],[Estimated Total Cost of Credential]])),
NOT(Table3[[#This Row],[Estimated Total Cost of Credential]]=0)),
(Table3[[#This Row],[Pledged Wage Increase (%)]]/Table3[[#This Row],[Estimated Total Cost of Credential]])*10000,"")</f>
        <v/>
      </c>
      <c r="T35" s="96" t="str">
        <f>IF(Table3[[#This Row],[Wage Increase to Training Cost Score]]="","",SUM(Table3[[#This Row],[County Economic Distress Score]:[Wage Increase to Training Cost Score]]))</f>
        <v/>
      </c>
      <c r="FY35" s="9"/>
      <c r="FZ35" s="9"/>
      <c r="GA35" s="9"/>
      <c r="GB35" s="9"/>
      <c r="GC35" s="9"/>
    </row>
    <row r="36" spans="1:185" x14ac:dyDescent="0.25">
      <c r="A36" s="7" t="str">
        <f>IF(NOT(ISBLANK(Table3[[#This Row],[Employee First Name]])),$E$1,"")</f>
        <v/>
      </c>
      <c r="B36" s="7" t="str">
        <f>IF(NOT(ISBLANK(Table3[[#This Row],[Employee First Name]])),$E$2,"")</f>
        <v/>
      </c>
      <c r="C36" s="7" t="str">
        <f>IF(NOT(ISBLANK(Table3[[#This Row],[Employee Last Name]])),$E$3,"")</f>
        <v/>
      </c>
      <c r="D36" s="1"/>
      <c r="E36" s="1"/>
      <c r="F36" s="1"/>
      <c r="G36" s="1"/>
      <c r="H36" s="1"/>
      <c r="I36" s="3"/>
      <c r="J36" s="3"/>
      <c r="K36" s="3"/>
      <c r="L36" s="3"/>
      <c r="M36" s="92" t="str">
        <f t="shared" si="0"/>
        <v/>
      </c>
      <c r="N36" s="93" t="str">
        <f>IF(NOT(ISBLANK($L36)),((Table3[[#This Row],[Pledged Post-Credential Employee Hourly Wage]]-Table3[[#This Row],[Employee Starting Hourly Wage]])/Table3[[#This Row],[Employee Starting Hourly Wage]]),"")</f>
        <v/>
      </c>
      <c r="O36" s="93" t="str">
        <f>IF(OR(ISBLANK(Table3[[#This Row],[Employee First Name]]),Table3[[#This Row],[Estimated Total Cost of Credential]]=0),"",Table3[[#This Row],[Company Contribution for Credential ]]/Table3[[#This Row],[Estimated Total Cost of Credential]])</f>
        <v/>
      </c>
      <c r="P36" s="94" t="str">
        <f>IF(OR(ISBLANK($E$3),ISBLANK(Table3[[#This Row],[Employee First Name]])),"",
_xlfn.XLOOKUP($E$3,Table6[COUNTY],Table6[DED REGION]))</f>
        <v/>
      </c>
      <c r="Q36" s="94" t="str">
        <f>IF(OR(ISBLANK($E$3),ISBLANK(Table3[[#This Row],[Employee First Name]])),"",
_xlfn.XLOOKUP($E$3,Table6[COUNTY],Table6[Points]))</f>
        <v/>
      </c>
      <c r="R36" s="94" t="str">
        <f>IF(OR(NOT(Table3[[#This Row],[% of Company Contribution]]=""),NOT(ISBLANK(Table3[[#This Row],[% of Company Contribution]]))),
IF(Table3[[#This Row],[% of Company Contribution]]=1,5,
IF(AND(Table3[[#This Row],[% of Company Contribution]]&gt;=0.9,Table3[[#This Row],[% of Company Contribution]]&lt;1),4,
IF(AND(Table3[[#This Row],[% of Company Contribution]]&gt;=0.6,Table3[[#This Row],[% of Company Contribution]]&lt;0.9),3,
IF(AND(Table3[[#This Row],[% of Company Contribution]]&gt;=0.3,Table3[[#This Row],[% of Company Contribution]]&lt;0.6),2,
IF(AND(Table3[[#This Row],[% of Company Contribution]]&gt;=0,Table3[[#This Row],[% of Company Contribution]]&lt;0.3),1,
""))))))</f>
        <v/>
      </c>
      <c r="S36" s="95" t="str">
        <f>IF(AND(
NOT(ISBLANK(Table3[[#This Row],[Pledged Wage Increase (%)]])),
NOT(Table3[[#This Row],[Pledged Wage Increase (%)]]=""),
NOT(ISBLANK(Table3[[#This Row],[Estimated Total Cost of Credential]])),
NOT(Table3[[#This Row],[Estimated Total Cost of Credential]]=0)),
(Table3[[#This Row],[Pledged Wage Increase (%)]]/Table3[[#This Row],[Estimated Total Cost of Credential]])*10000,"")</f>
        <v/>
      </c>
      <c r="T36" s="96" t="str">
        <f>IF(Table3[[#This Row],[Wage Increase to Training Cost Score]]="","",SUM(Table3[[#This Row],[County Economic Distress Score]:[Wage Increase to Training Cost Score]]))</f>
        <v/>
      </c>
      <c r="FY36" s="9"/>
      <c r="FZ36" s="9"/>
      <c r="GA36" s="9"/>
      <c r="GB36" s="9"/>
      <c r="GC36" s="9"/>
    </row>
    <row r="37" spans="1:185" x14ac:dyDescent="0.25">
      <c r="A37" s="7" t="str">
        <f>IF(NOT(ISBLANK(Table3[[#This Row],[Employee First Name]])),$E$1,"")</f>
        <v/>
      </c>
      <c r="B37" s="7" t="str">
        <f>IF(NOT(ISBLANK(Table3[[#This Row],[Employee First Name]])),$E$2,"")</f>
        <v/>
      </c>
      <c r="C37" s="7" t="str">
        <f>IF(NOT(ISBLANK(Table3[[#This Row],[Employee Last Name]])),$E$3,"")</f>
        <v/>
      </c>
      <c r="D37" s="1"/>
      <c r="E37" s="1"/>
      <c r="F37" s="1"/>
      <c r="G37" s="1"/>
      <c r="H37" s="1"/>
      <c r="I37" s="3"/>
      <c r="J37" s="3"/>
      <c r="K37" s="3"/>
      <c r="L37" s="3"/>
      <c r="M37" s="92" t="str">
        <f t="shared" si="0"/>
        <v/>
      </c>
      <c r="N37" s="93" t="str">
        <f>IF(NOT(ISBLANK($L37)),((Table3[[#This Row],[Pledged Post-Credential Employee Hourly Wage]]-Table3[[#This Row],[Employee Starting Hourly Wage]])/Table3[[#This Row],[Employee Starting Hourly Wage]]),"")</f>
        <v/>
      </c>
      <c r="O37" s="93" t="str">
        <f>IF(OR(ISBLANK(Table3[[#This Row],[Employee First Name]]),Table3[[#This Row],[Estimated Total Cost of Credential]]=0),"",Table3[[#This Row],[Company Contribution for Credential ]]/Table3[[#This Row],[Estimated Total Cost of Credential]])</f>
        <v/>
      </c>
      <c r="P37" s="94" t="str">
        <f>IF(OR(ISBLANK($E$3),ISBLANK(Table3[[#This Row],[Employee First Name]])),"",
_xlfn.XLOOKUP($E$3,Table6[COUNTY],Table6[DED REGION]))</f>
        <v/>
      </c>
      <c r="Q37" s="94" t="str">
        <f>IF(OR(ISBLANK($E$3),ISBLANK(Table3[[#This Row],[Employee First Name]])),"",
_xlfn.XLOOKUP($E$3,Table6[COUNTY],Table6[Points]))</f>
        <v/>
      </c>
      <c r="R37" s="94" t="str">
        <f>IF(OR(NOT(Table3[[#This Row],[% of Company Contribution]]=""),NOT(ISBLANK(Table3[[#This Row],[% of Company Contribution]]))),
IF(Table3[[#This Row],[% of Company Contribution]]=1,5,
IF(AND(Table3[[#This Row],[% of Company Contribution]]&gt;=0.9,Table3[[#This Row],[% of Company Contribution]]&lt;1),4,
IF(AND(Table3[[#This Row],[% of Company Contribution]]&gt;=0.6,Table3[[#This Row],[% of Company Contribution]]&lt;0.9),3,
IF(AND(Table3[[#This Row],[% of Company Contribution]]&gt;=0.3,Table3[[#This Row],[% of Company Contribution]]&lt;0.6),2,
IF(AND(Table3[[#This Row],[% of Company Contribution]]&gt;=0,Table3[[#This Row],[% of Company Contribution]]&lt;0.3),1,
""))))))</f>
        <v/>
      </c>
      <c r="S37" s="95" t="str">
        <f>IF(AND(
NOT(ISBLANK(Table3[[#This Row],[Pledged Wage Increase (%)]])),
NOT(Table3[[#This Row],[Pledged Wage Increase (%)]]=""),
NOT(ISBLANK(Table3[[#This Row],[Estimated Total Cost of Credential]])),
NOT(Table3[[#This Row],[Estimated Total Cost of Credential]]=0)),
(Table3[[#This Row],[Pledged Wage Increase (%)]]/Table3[[#This Row],[Estimated Total Cost of Credential]])*10000,"")</f>
        <v/>
      </c>
      <c r="T37" s="96" t="str">
        <f>IF(Table3[[#This Row],[Wage Increase to Training Cost Score]]="","",SUM(Table3[[#This Row],[County Economic Distress Score]:[Wage Increase to Training Cost Score]]))</f>
        <v/>
      </c>
      <c r="FY37" s="9"/>
      <c r="FZ37" s="9"/>
      <c r="GA37" s="9"/>
      <c r="GB37" s="9"/>
      <c r="GC37" s="9"/>
    </row>
    <row r="38" spans="1:185" x14ac:dyDescent="0.25">
      <c r="A38" s="7" t="str">
        <f>IF(NOT(ISBLANK(Table3[[#This Row],[Employee First Name]])),$E$1,"")</f>
        <v/>
      </c>
      <c r="B38" s="7" t="str">
        <f>IF(NOT(ISBLANK(Table3[[#This Row],[Employee First Name]])),$E$2,"")</f>
        <v/>
      </c>
      <c r="C38" s="7" t="str">
        <f>IF(NOT(ISBLANK(Table3[[#This Row],[Employee Last Name]])),$E$3,"")</f>
        <v/>
      </c>
      <c r="D38" s="1"/>
      <c r="E38" s="1"/>
      <c r="F38" s="1"/>
      <c r="G38" s="1"/>
      <c r="H38" s="1"/>
      <c r="I38" s="3"/>
      <c r="J38" s="3"/>
      <c r="K38" s="3"/>
      <c r="L38" s="3"/>
      <c r="M38" s="92" t="str">
        <f t="shared" si="0"/>
        <v/>
      </c>
      <c r="N38" s="93" t="str">
        <f>IF(NOT(ISBLANK($L38)),((Table3[[#This Row],[Pledged Post-Credential Employee Hourly Wage]]-Table3[[#This Row],[Employee Starting Hourly Wage]])/Table3[[#This Row],[Employee Starting Hourly Wage]]),"")</f>
        <v/>
      </c>
      <c r="O38" s="93" t="str">
        <f>IF(OR(ISBLANK(Table3[[#This Row],[Employee First Name]]),Table3[[#This Row],[Estimated Total Cost of Credential]]=0),"",Table3[[#This Row],[Company Contribution for Credential ]]/Table3[[#This Row],[Estimated Total Cost of Credential]])</f>
        <v/>
      </c>
      <c r="P38" s="94" t="str">
        <f>IF(OR(ISBLANK($E$3),ISBLANK(Table3[[#This Row],[Employee First Name]])),"",
_xlfn.XLOOKUP($E$3,Table6[COUNTY],Table6[DED REGION]))</f>
        <v/>
      </c>
      <c r="Q38" s="94" t="str">
        <f>IF(OR(ISBLANK($E$3),ISBLANK(Table3[[#This Row],[Employee First Name]])),"",
_xlfn.XLOOKUP($E$3,Table6[COUNTY],Table6[Points]))</f>
        <v/>
      </c>
      <c r="R38" s="94" t="str">
        <f>IF(OR(NOT(Table3[[#This Row],[% of Company Contribution]]=""),NOT(ISBLANK(Table3[[#This Row],[% of Company Contribution]]))),
IF(Table3[[#This Row],[% of Company Contribution]]=1,5,
IF(AND(Table3[[#This Row],[% of Company Contribution]]&gt;=0.9,Table3[[#This Row],[% of Company Contribution]]&lt;1),4,
IF(AND(Table3[[#This Row],[% of Company Contribution]]&gt;=0.6,Table3[[#This Row],[% of Company Contribution]]&lt;0.9),3,
IF(AND(Table3[[#This Row],[% of Company Contribution]]&gt;=0.3,Table3[[#This Row],[% of Company Contribution]]&lt;0.6),2,
IF(AND(Table3[[#This Row],[% of Company Contribution]]&gt;=0,Table3[[#This Row],[% of Company Contribution]]&lt;0.3),1,
""))))))</f>
        <v/>
      </c>
      <c r="S38" s="95" t="str">
        <f>IF(AND(
NOT(ISBLANK(Table3[[#This Row],[Pledged Wage Increase (%)]])),
NOT(Table3[[#This Row],[Pledged Wage Increase (%)]]=""),
NOT(ISBLANK(Table3[[#This Row],[Estimated Total Cost of Credential]])),
NOT(Table3[[#This Row],[Estimated Total Cost of Credential]]=0)),
(Table3[[#This Row],[Pledged Wage Increase (%)]]/Table3[[#This Row],[Estimated Total Cost of Credential]])*10000,"")</f>
        <v/>
      </c>
      <c r="T38" s="96" t="str">
        <f>IF(Table3[[#This Row],[Wage Increase to Training Cost Score]]="","",SUM(Table3[[#This Row],[County Economic Distress Score]:[Wage Increase to Training Cost Score]]))</f>
        <v/>
      </c>
      <c r="FY38" s="9"/>
      <c r="FZ38" s="9"/>
      <c r="GA38" s="9"/>
      <c r="GB38" s="9"/>
      <c r="GC38" s="9"/>
    </row>
    <row r="39" spans="1:185" x14ac:dyDescent="0.25">
      <c r="A39" s="7" t="str">
        <f>IF(NOT(ISBLANK(Table3[[#This Row],[Employee First Name]])),$E$1,"")</f>
        <v/>
      </c>
      <c r="B39" s="7" t="str">
        <f>IF(NOT(ISBLANK(Table3[[#This Row],[Employee First Name]])),$E$2,"")</f>
        <v/>
      </c>
      <c r="C39" s="7" t="str">
        <f>IF(NOT(ISBLANK(Table3[[#This Row],[Employee Last Name]])),$E$3,"")</f>
        <v/>
      </c>
      <c r="D39" s="1"/>
      <c r="E39" s="1"/>
      <c r="F39" s="1"/>
      <c r="G39" s="1"/>
      <c r="H39" s="1"/>
      <c r="I39" s="3"/>
      <c r="J39" s="3"/>
      <c r="K39" s="3"/>
      <c r="L39" s="3"/>
      <c r="M39" s="92" t="str">
        <f t="shared" si="0"/>
        <v/>
      </c>
      <c r="N39" s="93" t="str">
        <f>IF(NOT(ISBLANK($L39)),((Table3[[#This Row],[Pledged Post-Credential Employee Hourly Wage]]-Table3[[#This Row],[Employee Starting Hourly Wage]])/Table3[[#This Row],[Employee Starting Hourly Wage]]),"")</f>
        <v/>
      </c>
      <c r="O39" s="93" t="str">
        <f>IF(OR(ISBLANK(Table3[[#This Row],[Employee First Name]]),Table3[[#This Row],[Estimated Total Cost of Credential]]=0),"",Table3[[#This Row],[Company Contribution for Credential ]]/Table3[[#This Row],[Estimated Total Cost of Credential]])</f>
        <v/>
      </c>
      <c r="P39" s="94" t="str">
        <f>IF(OR(ISBLANK($E$3),ISBLANK(Table3[[#This Row],[Employee First Name]])),"",
_xlfn.XLOOKUP($E$3,Table6[COUNTY],Table6[DED REGION]))</f>
        <v/>
      </c>
      <c r="Q39" s="94" t="str">
        <f>IF(OR(ISBLANK($E$3),ISBLANK(Table3[[#This Row],[Employee First Name]])),"",
_xlfn.XLOOKUP($E$3,Table6[COUNTY],Table6[Points]))</f>
        <v/>
      </c>
      <c r="R39" s="94" t="str">
        <f>IF(OR(NOT(Table3[[#This Row],[% of Company Contribution]]=""),NOT(ISBLANK(Table3[[#This Row],[% of Company Contribution]]))),
IF(Table3[[#This Row],[% of Company Contribution]]=1,5,
IF(AND(Table3[[#This Row],[% of Company Contribution]]&gt;=0.9,Table3[[#This Row],[% of Company Contribution]]&lt;1),4,
IF(AND(Table3[[#This Row],[% of Company Contribution]]&gt;=0.6,Table3[[#This Row],[% of Company Contribution]]&lt;0.9),3,
IF(AND(Table3[[#This Row],[% of Company Contribution]]&gt;=0.3,Table3[[#This Row],[% of Company Contribution]]&lt;0.6),2,
IF(AND(Table3[[#This Row],[% of Company Contribution]]&gt;=0,Table3[[#This Row],[% of Company Contribution]]&lt;0.3),1,
""))))))</f>
        <v/>
      </c>
      <c r="S39" s="95" t="str">
        <f>IF(AND(
NOT(ISBLANK(Table3[[#This Row],[Pledged Wage Increase (%)]])),
NOT(Table3[[#This Row],[Pledged Wage Increase (%)]]=""),
NOT(ISBLANK(Table3[[#This Row],[Estimated Total Cost of Credential]])),
NOT(Table3[[#This Row],[Estimated Total Cost of Credential]]=0)),
(Table3[[#This Row],[Pledged Wage Increase (%)]]/Table3[[#This Row],[Estimated Total Cost of Credential]])*10000,"")</f>
        <v/>
      </c>
      <c r="T39" s="96" t="str">
        <f>IF(Table3[[#This Row],[Wage Increase to Training Cost Score]]="","",SUM(Table3[[#This Row],[County Economic Distress Score]:[Wage Increase to Training Cost Score]]))</f>
        <v/>
      </c>
      <c r="FY39" s="9"/>
      <c r="FZ39" s="9"/>
      <c r="GA39" s="9"/>
      <c r="GB39" s="9"/>
      <c r="GC39" s="9"/>
    </row>
    <row r="40" spans="1:185" x14ac:dyDescent="0.25">
      <c r="A40" s="7" t="str">
        <f>IF(NOT(ISBLANK(Table3[[#This Row],[Employee First Name]])),$E$1,"")</f>
        <v/>
      </c>
      <c r="B40" s="7" t="str">
        <f>IF(NOT(ISBLANK(Table3[[#This Row],[Employee First Name]])),$E$2,"")</f>
        <v/>
      </c>
      <c r="C40" s="7" t="str">
        <f>IF(NOT(ISBLANK(Table3[[#This Row],[Employee Last Name]])),$E$3,"")</f>
        <v/>
      </c>
      <c r="D40" s="1"/>
      <c r="E40" s="1"/>
      <c r="F40" s="1"/>
      <c r="G40" s="1"/>
      <c r="H40" s="1"/>
      <c r="I40" s="3"/>
      <c r="J40" s="3"/>
      <c r="K40" s="3"/>
      <c r="L40" s="3"/>
      <c r="M40" s="92" t="str">
        <f t="shared" si="0"/>
        <v/>
      </c>
      <c r="N40" s="93" t="str">
        <f>IF(NOT(ISBLANK($L40)),((Table3[[#This Row],[Pledged Post-Credential Employee Hourly Wage]]-Table3[[#This Row],[Employee Starting Hourly Wage]])/Table3[[#This Row],[Employee Starting Hourly Wage]]),"")</f>
        <v/>
      </c>
      <c r="O40" s="93" t="str">
        <f>IF(OR(ISBLANK(Table3[[#This Row],[Employee First Name]]),Table3[[#This Row],[Estimated Total Cost of Credential]]=0),"",Table3[[#This Row],[Company Contribution for Credential ]]/Table3[[#This Row],[Estimated Total Cost of Credential]])</f>
        <v/>
      </c>
      <c r="P40" s="94" t="str">
        <f>IF(OR(ISBLANK($E$3),ISBLANK(Table3[[#This Row],[Employee First Name]])),"",
_xlfn.XLOOKUP($E$3,Table6[COUNTY],Table6[DED REGION]))</f>
        <v/>
      </c>
      <c r="Q40" s="94" t="str">
        <f>IF(OR(ISBLANK($E$3),ISBLANK(Table3[[#This Row],[Employee First Name]])),"",
_xlfn.XLOOKUP($E$3,Table6[COUNTY],Table6[Points]))</f>
        <v/>
      </c>
      <c r="R40" s="94" t="str">
        <f>IF(OR(NOT(Table3[[#This Row],[% of Company Contribution]]=""),NOT(ISBLANK(Table3[[#This Row],[% of Company Contribution]]))),
IF(Table3[[#This Row],[% of Company Contribution]]=1,5,
IF(AND(Table3[[#This Row],[% of Company Contribution]]&gt;=0.9,Table3[[#This Row],[% of Company Contribution]]&lt;1),4,
IF(AND(Table3[[#This Row],[% of Company Contribution]]&gt;=0.6,Table3[[#This Row],[% of Company Contribution]]&lt;0.9),3,
IF(AND(Table3[[#This Row],[% of Company Contribution]]&gt;=0.3,Table3[[#This Row],[% of Company Contribution]]&lt;0.6),2,
IF(AND(Table3[[#This Row],[% of Company Contribution]]&gt;=0,Table3[[#This Row],[% of Company Contribution]]&lt;0.3),1,
""))))))</f>
        <v/>
      </c>
      <c r="S40" s="95" t="str">
        <f>IF(AND(
NOT(ISBLANK(Table3[[#This Row],[Pledged Wage Increase (%)]])),
NOT(Table3[[#This Row],[Pledged Wage Increase (%)]]=""),
NOT(ISBLANK(Table3[[#This Row],[Estimated Total Cost of Credential]])),
NOT(Table3[[#This Row],[Estimated Total Cost of Credential]]=0)),
(Table3[[#This Row],[Pledged Wage Increase (%)]]/Table3[[#This Row],[Estimated Total Cost of Credential]])*10000,"")</f>
        <v/>
      </c>
      <c r="T40" s="96" t="str">
        <f>IF(Table3[[#This Row],[Wage Increase to Training Cost Score]]="","",SUM(Table3[[#This Row],[County Economic Distress Score]:[Wage Increase to Training Cost Score]]))</f>
        <v/>
      </c>
      <c r="FY40" s="9"/>
      <c r="FZ40" s="9"/>
      <c r="GA40" s="9"/>
      <c r="GB40" s="9"/>
      <c r="GC40" s="9"/>
    </row>
    <row r="41" spans="1:185" x14ac:dyDescent="0.25">
      <c r="A41" s="7" t="str">
        <f>IF(NOT(ISBLANK(Table3[[#This Row],[Employee First Name]])),$E$1,"")</f>
        <v/>
      </c>
      <c r="B41" s="7" t="str">
        <f>IF(NOT(ISBLANK(Table3[[#This Row],[Employee First Name]])),$E$2,"")</f>
        <v/>
      </c>
      <c r="C41" s="7" t="str">
        <f>IF(NOT(ISBLANK(Table3[[#This Row],[Employee Last Name]])),$E$3,"")</f>
        <v/>
      </c>
      <c r="D41" s="1"/>
      <c r="E41" s="1"/>
      <c r="F41" s="1"/>
      <c r="G41" s="1"/>
      <c r="H41" s="1"/>
      <c r="I41" s="3"/>
      <c r="J41" s="3"/>
      <c r="K41" s="3"/>
      <c r="L41" s="3"/>
      <c r="M41" s="92" t="str">
        <f t="shared" si="0"/>
        <v/>
      </c>
      <c r="N41" s="93" t="str">
        <f>IF(NOT(ISBLANK($L41)),((Table3[[#This Row],[Pledged Post-Credential Employee Hourly Wage]]-Table3[[#This Row],[Employee Starting Hourly Wage]])/Table3[[#This Row],[Employee Starting Hourly Wage]]),"")</f>
        <v/>
      </c>
      <c r="O41" s="93" t="str">
        <f>IF(OR(ISBLANK(Table3[[#This Row],[Employee First Name]]),Table3[[#This Row],[Estimated Total Cost of Credential]]=0),"",Table3[[#This Row],[Company Contribution for Credential ]]/Table3[[#This Row],[Estimated Total Cost of Credential]])</f>
        <v/>
      </c>
      <c r="P41" s="94" t="str">
        <f>IF(OR(ISBLANK($E$3),ISBLANK(Table3[[#This Row],[Employee First Name]])),"",
_xlfn.XLOOKUP($E$3,Table6[COUNTY],Table6[DED REGION]))</f>
        <v/>
      </c>
      <c r="Q41" s="94" t="str">
        <f>IF(OR(ISBLANK($E$3),ISBLANK(Table3[[#This Row],[Employee First Name]])),"",
_xlfn.XLOOKUP($E$3,Table6[COUNTY],Table6[Points]))</f>
        <v/>
      </c>
      <c r="R41" s="94" t="str">
        <f>IF(OR(NOT(Table3[[#This Row],[% of Company Contribution]]=""),NOT(ISBLANK(Table3[[#This Row],[% of Company Contribution]]))),
IF(Table3[[#This Row],[% of Company Contribution]]=1,5,
IF(AND(Table3[[#This Row],[% of Company Contribution]]&gt;=0.9,Table3[[#This Row],[% of Company Contribution]]&lt;1),4,
IF(AND(Table3[[#This Row],[% of Company Contribution]]&gt;=0.6,Table3[[#This Row],[% of Company Contribution]]&lt;0.9),3,
IF(AND(Table3[[#This Row],[% of Company Contribution]]&gt;=0.3,Table3[[#This Row],[% of Company Contribution]]&lt;0.6),2,
IF(AND(Table3[[#This Row],[% of Company Contribution]]&gt;=0,Table3[[#This Row],[% of Company Contribution]]&lt;0.3),1,
""))))))</f>
        <v/>
      </c>
      <c r="S41" s="95" t="str">
        <f>IF(AND(
NOT(ISBLANK(Table3[[#This Row],[Pledged Wage Increase (%)]])),
NOT(Table3[[#This Row],[Pledged Wage Increase (%)]]=""),
NOT(ISBLANK(Table3[[#This Row],[Estimated Total Cost of Credential]])),
NOT(Table3[[#This Row],[Estimated Total Cost of Credential]]=0)),
(Table3[[#This Row],[Pledged Wage Increase (%)]]/Table3[[#This Row],[Estimated Total Cost of Credential]])*10000,"")</f>
        <v/>
      </c>
      <c r="T41" s="96" t="str">
        <f>IF(Table3[[#This Row],[Wage Increase to Training Cost Score]]="","",SUM(Table3[[#This Row],[County Economic Distress Score]:[Wage Increase to Training Cost Score]]))</f>
        <v/>
      </c>
      <c r="FY41" s="9"/>
      <c r="FZ41" s="9"/>
      <c r="GA41" s="9"/>
      <c r="GB41" s="9"/>
      <c r="GC41" s="9"/>
    </row>
    <row r="42" spans="1:185" x14ac:dyDescent="0.25">
      <c r="A42" s="7" t="str">
        <f>IF(NOT(ISBLANK(Table3[[#This Row],[Employee First Name]])),$E$1,"")</f>
        <v/>
      </c>
      <c r="B42" s="7" t="str">
        <f>IF(NOT(ISBLANK(Table3[[#This Row],[Employee First Name]])),$E$2,"")</f>
        <v/>
      </c>
      <c r="C42" s="7" t="str">
        <f>IF(NOT(ISBLANK(Table3[[#This Row],[Employee Last Name]])),$E$3,"")</f>
        <v/>
      </c>
      <c r="D42" s="1"/>
      <c r="E42" s="1"/>
      <c r="F42" s="1"/>
      <c r="G42" s="1"/>
      <c r="H42" s="1"/>
      <c r="I42" s="3"/>
      <c r="J42" s="3"/>
      <c r="K42" s="3"/>
      <c r="L42" s="3"/>
      <c r="M42" s="92" t="str">
        <f t="shared" si="0"/>
        <v/>
      </c>
      <c r="N42" s="93" t="str">
        <f>IF(NOT(ISBLANK($L42)),((Table3[[#This Row],[Pledged Post-Credential Employee Hourly Wage]]-Table3[[#This Row],[Employee Starting Hourly Wage]])/Table3[[#This Row],[Employee Starting Hourly Wage]]),"")</f>
        <v/>
      </c>
      <c r="O42" s="93" t="str">
        <f>IF(OR(ISBLANK(Table3[[#This Row],[Employee First Name]]),Table3[[#This Row],[Estimated Total Cost of Credential]]=0),"",Table3[[#This Row],[Company Contribution for Credential ]]/Table3[[#This Row],[Estimated Total Cost of Credential]])</f>
        <v/>
      </c>
      <c r="P42" s="94" t="str">
        <f>IF(OR(ISBLANK($E$3),ISBLANK(Table3[[#This Row],[Employee First Name]])),"",
_xlfn.XLOOKUP($E$3,Table6[COUNTY],Table6[DED REGION]))</f>
        <v/>
      </c>
      <c r="Q42" s="94" t="str">
        <f>IF(OR(ISBLANK($E$3),ISBLANK(Table3[[#This Row],[Employee First Name]])),"",
_xlfn.XLOOKUP($E$3,Table6[COUNTY],Table6[Points]))</f>
        <v/>
      </c>
      <c r="R42" s="94" t="str">
        <f>IF(OR(NOT(Table3[[#This Row],[% of Company Contribution]]=""),NOT(ISBLANK(Table3[[#This Row],[% of Company Contribution]]))),
IF(Table3[[#This Row],[% of Company Contribution]]=1,5,
IF(AND(Table3[[#This Row],[% of Company Contribution]]&gt;=0.9,Table3[[#This Row],[% of Company Contribution]]&lt;1),4,
IF(AND(Table3[[#This Row],[% of Company Contribution]]&gt;=0.6,Table3[[#This Row],[% of Company Contribution]]&lt;0.9),3,
IF(AND(Table3[[#This Row],[% of Company Contribution]]&gt;=0.3,Table3[[#This Row],[% of Company Contribution]]&lt;0.6),2,
IF(AND(Table3[[#This Row],[% of Company Contribution]]&gt;=0,Table3[[#This Row],[% of Company Contribution]]&lt;0.3),1,
""))))))</f>
        <v/>
      </c>
      <c r="S42" s="95" t="str">
        <f>IF(AND(
NOT(ISBLANK(Table3[[#This Row],[Pledged Wage Increase (%)]])),
NOT(Table3[[#This Row],[Pledged Wage Increase (%)]]=""),
NOT(ISBLANK(Table3[[#This Row],[Estimated Total Cost of Credential]])),
NOT(Table3[[#This Row],[Estimated Total Cost of Credential]]=0)),
(Table3[[#This Row],[Pledged Wage Increase (%)]]/Table3[[#This Row],[Estimated Total Cost of Credential]])*10000,"")</f>
        <v/>
      </c>
      <c r="T42" s="96" t="str">
        <f>IF(Table3[[#This Row],[Wage Increase to Training Cost Score]]="","",SUM(Table3[[#This Row],[County Economic Distress Score]:[Wage Increase to Training Cost Score]]))</f>
        <v/>
      </c>
      <c r="FY42" s="9"/>
      <c r="FZ42" s="9"/>
      <c r="GA42" s="9"/>
      <c r="GB42" s="9"/>
      <c r="GC42" s="9"/>
    </row>
    <row r="43" spans="1:185" x14ac:dyDescent="0.25">
      <c r="A43" s="11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51"/>
      <c r="N43" s="52"/>
      <c r="O43" s="11"/>
      <c r="P43" s="11"/>
      <c r="Q43" s="11"/>
      <c r="R43" s="11"/>
      <c r="S43" s="53"/>
      <c r="GC43" s="9"/>
    </row>
    <row r="44" spans="1:185" x14ac:dyDescent="0.25">
      <c r="A44" s="11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51"/>
      <c r="N44" s="52"/>
      <c r="O44" s="11"/>
      <c r="P44" s="11"/>
      <c r="Q44" s="11"/>
      <c r="R44" s="11"/>
      <c r="S44" s="53"/>
      <c r="GC44" s="9"/>
    </row>
    <row r="45" spans="1:185" x14ac:dyDescent="0.25">
      <c r="A45" s="11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51"/>
      <c r="N45" s="52"/>
      <c r="O45" s="11"/>
      <c r="P45" s="11"/>
      <c r="Q45" s="11"/>
      <c r="R45" s="11"/>
      <c r="S45" s="53"/>
      <c r="GC45" s="9"/>
    </row>
    <row r="46" spans="1:185" x14ac:dyDescent="0.25">
      <c r="A46" s="11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51"/>
      <c r="N46" s="52"/>
      <c r="O46" s="11"/>
      <c r="P46" s="11"/>
      <c r="Q46" s="11"/>
      <c r="R46" s="11"/>
      <c r="S46" s="53"/>
      <c r="GC46" s="9"/>
    </row>
    <row r="47" spans="1:185" x14ac:dyDescent="0.25">
      <c r="A47" s="11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51"/>
      <c r="N47" s="52"/>
      <c r="O47" s="11"/>
      <c r="P47" s="11"/>
      <c r="Q47" s="11"/>
      <c r="R47" s="11"/>
      <c r="S47" s="53"/>
      <c r="GC47" s="9"/>
    </row>
    <row r="48" spans="1:185" x14ac:dyDescent="0.25">
      <c r="A48" s="11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51"/>
      <c r="N48" s="52"/>
      <c r="O48" s="11"/>
      <c r="P48" s="11"/>
      <c r="Q48" s="11"/>
      <c r="R48" s="11"/>
      <c r="S48" s="53"/>
      <c r="GC48" s="9"/>
    </row>
    <row r="49" spans="1:185" x14ac:dyDescent="0.25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51"/>
      <c r="N49" s="52"/>
      <c r="O49" s="11"/>
      <c r="P49" s="11"/>
      <c r="Q49" s="11"/>
      <c r="R49" s="11"/>
      <c r="S49" s="53"/>
      <c r="GC49" s="9"/>
    </row>
    <row r="50" spans="1:185" x14ac:dyDescent="0.25">
      <c r="A50" s="11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51"/>
      <c r="N50" s="52"/>
      <c r="O50" s="11"/>
      <c r="P50" s="11"/>
      <c r="Q50" s="11"/>
      <c r="R50" s="11"/>
      <c r="S50" s="53"/>
      <c r="GC50" s="9"/>
    </row>
    <row r="51" spans="1:185" x14ac:dyDescent="0.25">
      <c r="A51" s="11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51"/>
      <c r="N51" s="52"/>
      <c r="O51" s="11"/>
      <c r="P51" s="11"/>
      <c r="Q51" s="11"/>
      <c r="R51" s="11"/>
      <c r="S51" s="53"/>
      <c r="GC51" s="9"/>
    </row>
    <row r="52" spans="1:185" x14ac:dyDescent="0.25">
      <c r="A52" s="11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51"/>
      <c r="N52" s="52"/>
      <c r="O52" s="11"/>
      <c r="P52" s="11"/>
      <c r="Q52" s="11"/>
      <c r="R52" s="11"/>
      <c r="S52" s="53"/>
      <c r="GC52" s="9"/>
    </row>
    <row r="53" spans="1:185" x14ac:dyDescent="0.25">
      <c r="A53" s="11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51"/>
      <c r="N53" s="52"/>
      <c r="O53" s="11"/>
      <c r="P53" s="11"/>
      <c r="Q53" s="11"/>
      <c r="R53" s="11"/>
      <c r="S53" s="53"/>
      <c r="GC53" s="9"/>
    </row>
    <row r="54" spans="1:185" x14ac:dyDescent="0.25">
      <c r="A54" s="11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51"/>
      <c r="N54" s="52"/>
      <c r="O54" s="11"/>
      <c r="P54" s="11"/>
      <c r="Q54" s="11"/>
      <c r="R54" s="11"/>
      <c r="S54" s="53"/>
      <c r="GC54" s="9"/>
    </row>
    <row r="55" spans="1:185" x14ac:dyDescent="0.25">
      <c r="A55" s="11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51"/>
      <c r="N55" s="52"/>
      <c r="O55" s="11"/>
      <c r="P55" s="11"/>
      <c r="Q55" s="11"/>
      <c r="R55" s="11"/>
      <c r="S55" s="53"/>
      <c r="GC55" s="9"/>
    </row>
    <row r="56" spans="1:185" x14ac:dyDescent="0.25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51"/>
      <c r="N56" s="52"/>
      <c r="O56" s="11"/>
      <c r="P56" s="11"/>
      <c r="Q56" s="11"/>
      <c r="R56" s="11"/>
      <c r="S56" s="53"/>
      <c r="GC56" s="9"/>
    </row>
    <row r="57" spans="1:185" x14ac:dyDescent="0.25">
      <c r="A57" s="11"/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51"/>
      <c r="N57" s="52"/>
      <c r="O57" s="11"/>
      <c r="P57" s="11"/>
      <c r="Q57" s="11"/>
      <c r="R57" s="11"/>
      <c r="S57" s="53"/>
      <c r="GC57" s="9"/>
    </row>
    <row r="58" spans="1:185" x14ac:dyDescent="0.25">
      <c r="A58" s="11"/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51"/>
      <c r="N58" s="52"/>
      <c r="O58" s="11"/>
      <c r="P58" s="11"/>
      <c r="Q58" s="11"/>
      <c r="R58" s="11"/>
      <c r="S58" s="53"/>
      <c r="GC58" s="9"/>
    </row>
    <row r="59" spans="1:185" x14ac:dyDescent="0.25">
      <c r="A59" s="11"/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51"/>
      <c r="N59" s="52"/>
      <c r="O59" s="11"/>
      <c r="P59" s="11"/>
      <c r="Q59" s="11"/>
      <c r="R59" s="11"/>
      <c r="S59" s="53"/>
      <c r="GC59" s="9"/>
    </row>
    <row r="60" spans="1:185" x14ac:dyDescent="0.25">
      <c r="A60" s="11"/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51"/>
      <c r="N60" s="52"/>
      <c r="O60" s="11"/>
      <c r="P60" s="11"/>
      <c r="Q60" s="11"/>
      <c r="R60" s="11"/>
      <c r="S60" s="53"/>
      <c r="GC60" s="9"/>
    </row>
    <row r="61" spans="1:185" x14ac:dyDescent="0.25">
      <c r="A61" s="11"/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51"/>
      <c r="N61" s="52"/>
      <c r="O61" s="11"/>
      <c r="P61" s="11"/>
      <c r="Q61" s="11"/>
      <c r="R61" s="11"/>
      <c r="S61" s="53"/>
      <c r="GC61" s="9"/>
    </row>
    <row r="62" spans="1:185" x14ac:dyDescent="0.25">
      <c r="A62" s="11"/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51"/>
      <c r="N62" s="52"/>
      <c r="O62" s="11"/>
      <c r="P62" s="11"/>
      <c r="Q62" s="11"/>
      <c r="R62" s="11"/>
      <c r="S62" s="53"/>
      <c r="GC62" s="9"/>
    </row>
    <row r="63" spans="1:185" x14ac:dyDescent="0.25">
      <c r="A63" s="11"/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51"/>
      <c r="N63" s="52"/>
      <c r="O63" s="11"/>
      <c r="P63" s="11"/>
      <c r="Q63" s="11"/>
      <c r="R63" s="11"/>
      <c r="S63" s="53"/>
      <c r="GC63" s="9"/>
    </row>
    <row r="64" spans="1:185" x14ac:dyDescent="0.25">
      <c r="A64" s="11"/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51"/>
      <c r="N64" s="52"/>
      <c r="O64" s="11"/>
      <c r="P64" s="11"/>
      <c r="Q64" s="11"/>
      <c r="R64" s="11"/>
      <c r="S64" s="53"/>
      <c r="GC64" s="9"/>
    </row>
    <row r="65" spans="1:185" x14ac:dyDescent="0.25">
      <c r="A65" s="11"/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51"/>
      <c r="N65" s="52"/>
      <c r="O65" s="11"/>
      <c r="P65" s="11"/>
      <c r="Q65" s="11"/>
      <c r="R65" s="11"/>
      <c r="S65" s="53"/>
      <c r="GC65" s="9"/>
    </row>
    <row r="66" spans="1:185" s="10" customFormat="1" x14ac:dyDescent="0.25">
      <c r="A66" s="11"/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51"/>
      <c r="N66" s="52"/>
      <c r="O66" s="11"/>
      <c r="P66" s="11"/>
      <c r="Q66" s="11"/>
      <c r="R66" s="11"/>
      <c r="S66" s="53"/>
      <c r="T66" s="12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8"/>
      <c r="AS66" s="8"/>
      <c r="AT66" s="8"/>
      <c r="AU66" s="8"/>
      <c r="AV66" s="8"/>
      <c r="AW66" s="8"/>
      <c r="AX66" s="8"/>
      <c r="AY66" s="8"/>
      <c r="AZ66" s="8"/>
      <c r="BA66" s="8"/>
      <c r="BB66" s="8"/>
      <c r="BC66" s="8"/>
      <c r="BD66" s="8"/>
      <c r="BE66" s="8"/>
      <c r="BF66" s="8"/>
      <c r="BG66" s="8"/>
      <c r="BH66" s="8"/>
      <c r="BI66" s="8"/>
      <c r="BJ66" s="8"/>
      <c r="BK66" s="8"/>
      <c r="BL66" s="8"/>
      <c r="BM66" s="8"/>
      <c r="BN66" s="8"/>
      <c r="BO66" s="8"/>
      <c r="BP66" s="8"/>
      <c r="BQ66" s="8"/>
      <c r="BR66" s="8"/>
      <c r="BS66" s="8"/>
      <c r="BT66" s="8"/>
      <c r="BU66" s="8"/>
      <c r="BV66" s="8"/>
      <c r="BW66" s="8"/>
      <c r="BX66" s="8"/>
      <c r="BY66" s="8"/>
      <c r="BZ66" s="8"/>
      <c r="CA66" s="8"/>
      <c r="CB66" s="8"/>
      <c r="CC66" s="8"/>
      <c r="CD66" s="8"/>
      <c r="CE66" s="8"/>
      <c r="CF66" s="8"/>
      <c r="CG66" s="8"/>
      <c r="CH66" s="8"/>
      <c r="CI66" s="8"/>
      <c r="CJ66" s="8"/>
      <c r="CK66" s="8"/>
      <c r="CL66" s="8"/>
      <c r="CM66" s="8"/>
      <c r="CN66" s="8"/>
      <c r="CO66" s="8"/>
      <c r="CP66" s="8"/>
      <c r="CQ66" s="8"/>
      <c r="CR66" s="8"/>
      <c r="CS66" s="8"/>
      <c r="CT66" s="8"/>
      <c r="CU66" s="8"/>
      <c r="CV66" s="8"/>
      <c r="CW66" s="8"/>
      <c r="CX66" s="8"/>
      <c r="CY66" s="8"/>
      <c r="CZ66" s="8"/>
      <c r="DA66" s="8"/>
      <c r="DB66" s="8"/>
      <c r="DC66" s="8"/>
      <c r="DD66" s="8"/>
      <c r="DE66" s="8"/>
      <c r="DF66" s="8"/>
      <c r="DG66" s="8"/>
      <c r="DH66" s="8"/>
      <c r="DI66" s="8"/>
      <c r="DJ66" s="8"/>
      <c r="DK66" s="8"/>
      <c r="DL66" s="8"/>
      <c r="DM66" s="8"/>
      <c r="DN66" s="8"/>
      <c r="DO66" s="8"/>
      <c r="DP66" s="8"/>
      <c r="DQ66" s="8"/>
      <c r="DR66" s="8"/>
      <c r="DS66" s="8"/>
      <c r="DT66" s="8"/>
      <c r="DU66" s="8"/>
      <c r="DV66" s="8"/>
      <c r="DW66" s="8"/>
      <c r="DX66" s="8"/>
      <c r="DY66" s="8"/>
      <c r="DZ66" s="8"/>
      <c r="EA66" s="8"/>
      <c r="EB66" s="8"/>
      <c r="EC66" s="8"/>
      <c r="ED66" s="8"/>
      <c r="EE66" s="8"/>
      <c r="EF66" s="8"/>
      <c r="EG66" s="8"/>
      <c r="EH66" s="8"/>
      <c r="EI66" s="8"/>
      <c r="EJ66" s="8"/>
      <c r="EK66" s="8"/>
      <c r="EL66" s="8"/>
      <c r="EM66" s="8"/>
      <c r="EN66" s="8"/>
      <c r="EO66" s="8"/>
      <c r="EP66" s="8"/>
      <c r="EQ66" s="8"/>
      <c r="ER66" s="8"/>
      <c r="ES66" s="8"/>
      <c r="ET66" s="8"/>
      <c r="EU66" s="8"/>
      <c r="EV66" s="8"/>
      <c r="EW66" s="8"/>
      <c r="EX66" s="8"/>
      <c r="EY66" s="8"/>
      <c r="EZ66" s="8"/>
      <c r="FA66" s="8"/>
      <c r="FB66" s="8"/>
      <c r="FC66" s="8"/>
      <c r="FD66" s="8"/>
      <c r="FE66" s="8"/>
      <c r="FF66" s="8"/>
      <c r="FG66" s="8"/>
      <c r="FH66" s="8"/>
      <c r="FI66" s="8"/>
      <c r="FJ66" s="8"/>
      <c r="FK66" s="8"/>
      <c r="FL66" s="8"/>
      <c r="FM66" s="8"/>
      <c r="FN66" s="8"/>
      <c r="FO66" s="8"/>
      <c r="FP66" s="8"/>
      <c r="FQ66" s="8"/>
      <c r="FR66" s="8"/>
      <c r="FS66" s="8"/>
      <c r="FT66" s="8"/>
      <c r="FU66" s="8"/>
      <c r="FV66" s="8"/>
      <c r="FW66" s="8"/>
      <c r="FX66" s="8"/>
      <c r="FY66" s="8"/>
      <c r="FZ66" s="8"/>
      <c r="GA66" s="8"/>
      <c r="GB66" s="8"/>
      <c r="GC66" s="8"/>
    </row>
    <row r="67" spans="1:185" s="4" customFormat="1" x14ac:dyDescent="0.25">
      <c r="A67" s="11"/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51"/>
      <c r="N67" s="52"/>
      <c r="O67" s="11"/>
      <c r="P67" s="11"/>
      <c r="Q67" s="11"/>
      <c r="R67" s="11"/>
      <c r="S67" s="53"/>
      <c r="T67" s="12"/>
    </row>
    <row r="68" spans="1:185" s="4" customFormat="1" x14ac:dyDescent="0.25">
      <c r="A68" s="11"/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51"/>
      <c r="N68" s="52"/>
      <c r="O68" s="11"/>
      <c r="P68" s="11"/>
      <c r="Q68" s="11"/>
      <c r="R68" s="11"/>
      <c r="S68" s="53"/>
      <c r="T68" s="12"/>
    </row>
    <row r="69" spans="1:185" s="4" customFormat="1" x14ac:dyDescent="0.25">
      <c r="A69" s="11"/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51"/>
      <c r="N69" s="52"/>
      <c r="O69" s="11"/>
      <c r="P69" s="11"/>
      <c r="Q69" s="11"/>
      <c r="R69" s="11"/>
      <c r="S69" s="53"/>
      <c r="T69" s="12"/>
    </row>
    <row r="70" spans="1:185" s="4" customFormat="1" x14ac:dyDescent="0.25">
      <c r="A70" s="11"/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51"/>
      <c r="N70" s="52"/>
      <c r="O70" s="11"/>
      <c r="P70" s="11"/>
      <c r="Q70" s="11"/>
      <c r="R70" s="11"/>
      <c r="S70" s="53"/>
      <c r="T70" s="12"/>
    </row>
    <row r="71" spans="1:185" s="4" customFormat="1" x14ac:dyDescent="0.25">
      <c r="A71" s="11"/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51"/>
      <c r="N71" s="52"/>
      <c r="O71" s="11"/>
      <c r="P71" s="11"/>
      <c r="Q71" s="11"/>
      <c r="R71" s="11"/>
      <c r="S71" s="53"/>
      <c r="T71" s="12"/>
    </row>
    <row r="72" spans="1:185" s="4" customFormat="1" x14ac:dyDescent="0.25">
      <c r="A72" s="11"/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51"/>
      <c r="N72" s="52"/>
      <c r="O72" s="11"/>
      <c r="P72" s="11"/>
      <c r="Q72" s="11"/>
      <c r="R72" s="11"/>
      <c r="S72" s="53"/>
      <c r="T72" s="12"/>
    </row>
    <row r="73" spans="1:185" s="4" customFormat="1" x14ac:dyDescent="0.25">
      <c r="A73" s="11"/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51"/>
      <c r="N73" s="52"/>
      <c r="O73" s="11"/>
      <c r="P73" s="11"/>
      <c r="Q73" s="11"/>
      <c r="R73" s="11"/>
      <c r="S73" s="53"/>
      <c r="T73" s="12"/>
    </row>
    <row r="74" spans="1:185" s="4" customFormat="1" x14ac:dyDescent="0.25">
      <c r="A74" s="11"/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51"/>
      <c r="N74" s="52"/>
      <c r="O74" s="11"/>
      <c r="P74" s="11"/>
      <c r="Q74" s="11"/>
      <c r="R74" s="11"/>
      <c r="S74" s="53"/>
      <c r="T74" s="12"/>
    </row>
    <row r="75" spans="1:185" s="4" customFormat="1" x14ac:dyDescent="0.25">
      <c r="A75" s="11"/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51"/>
      <c r="N75" s="52"/>
      <c r="O75" s="11"/>
      <c r="P75" s="11"/>
      <c r="Q75" s="11"/>
      <c r="R75" s="11"/>
      <c r="S75" s="53"/>
      <c r="T75" s="12"/>
    </row>
    <row r="76" spans="1:185" s="4" customFormat="1" x14ac:dyDescent="0.25">
      <c r="A76" s="11"/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51"/>
      <c r="N76" s="52"/>
      <c r="O76" s="11"/>
      <c r="P76" s="11"/>
      <c r="Q76" s="11"/>
      <c r="R76" s="11"/>
      <c r="S76" s="53"/>
      <c r="T76" s="12"/>
    </row>
    <row r="77" spans="1:185" s="4" customFormat="1" x14ac:dyDescent="0.25">
      <c r="A77" s="11"/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51"/>
      <c r="N77" s="52"/>
      <c r="O77" s="11"/>
      <c r="P77" s="11"/>
      <c r="Q77" s="11"/>
      <c r="R77" s="11"/>
      <c r="S77" s="53"/>
      <c r="T77" s="12"/>
    </row>
    <row r="78" spans="1:185" s="4" customFormat="1" x14ac:dyDescent="0.25">
      <c r="A78" s="11"/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51"/>
      <c r="N78" s="52"/>
      <c r="O78" s="11"/>
      <c r="P78" s="11"/>
      <c r="Q78" s="11"/>
      <c r="R78" s="11"/>
      <c r="S78" s="53"/>
      <c r="T78" s="12"/>
    </row>
    <row r="79" spans="1:185" s="4" customFormat="1" x14ac:dyDescent="0.25">
      <c r="A79" s="11"/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51"/>
      <c r="N79" s="52"/>
      <c r="O79" s="11"/>
      <c r="P79" s="11"/>
      <c r="Q79" s="11"/>
      <c r="R79" s="11"/>
      <c r="S79" s="53"/>
      <c r="T79" s="12"/>
    </row>
    <row r="80" spans="1:185" s="4" customFormat="1" x14ac:dyDescent="0.25">
      <c r="A80" s="11"/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51"/>
      <c r="N80" s="52"/>
      <c r="O80" s="11"/>
      <c r="P80" s="11"/>
      <c r="Q80" s="11"/>
      <c r="R80" s="11"/>
      <c r="S80" s="53"/>
      <c r="T80" s="12"/>
    </row>
    <row r="81" spans="1:20" s="4" customFormat="1" x14ac:dyDescent="0.25">
      <c r="A81" s="11"/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51"/>
      <c r="N81" s="52"/>
      <c r="O81" s="11"/>
      <c r="P81" s="11"/>
      <c r="Q81" s="11"/>
      <c r="R81" s="11"/>
      <c r="S81" s="53"/>
      <c r="T81" s="12"/>
    </row>
    <row r="82" spans="1:20" s="4" customFormat="1" x14ac:dyDescent="0.25">
      <c r="A82" s="11"/>
      <c r="B82" s="11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51"/>
      <c r="N82" s="52"/>
      <c r="O82" s="11"/>
      <c r="P82" s="11"/>
      <c r="Q82" s="11"/>
      <c r="R82" s="11"/>
      <c r="S82" s="53"/>
      <c r="T82" s="12"/>
    </row>
    <row r="83" spans="1:20" s="4" customFormat="1" x14ac:dyDescent="0.25">
      <c r="A83" s="11"/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51"/>
      <c r="N83" s="52"/>
      <c r="O83" s="11"/>
      <c r="P83" s="11"/>
      <c r="Q83" s="11"/>
      <c r="R83" s="11"/>
      <c r="S83" s="53"/>
      <c r="T83" s="12"/>
    </row>
    <row r="84" spans="1:20" s="4" customFormat="1" x14ac:dyDescent="0.25">
      <c r="A84" s="11"/>
      <c r="B84" s="11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51"/>
      <c r="N84" s="52"/>
      <c r="O84" s="11"/>
      <c r="P84" s="11"/>
      <c r="Q84" s="11"/>
      <c r="R84" s="11"/>
      <c r="S84" s="53"/>
      <c r="T84" s="12"/>
    </row>
    <row r="85" spans="1:20" s="4" customFormat="1" x14ac:dyDescent="0.25">
      <c r="A85" s="11"/>
      <c r="B85" s="11"/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51"/>
      <c r="N85" s="52"/>
      <c r="O85" s="11"/>
      <c r="P85" s="11"/>
      <c r="Q85" s="11"/>
      <c r="R85" s="11"/>
      <c r="S85" s="53"/>
      <c r="T85" s="12"/>
    </row>
    <row r="86" spans="1:20" s="4" customFormat="1" x14ac:dyDescent="0.25">
      <c r="A86" s="11"/>
      <c r="B86" s="11"/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51"/>
      <c r="N86" s="52"/>
      <c r="O86" s="11"/>
      <c r="P86" s="11"/>
      <c r="Q86" s="11"/>
      <c r="R86" s="11"/>
      <c r="S86" s="53"/>
      <c r="T86" s="12"/>
    </row>
    <row r="87" spans="1:20" s="4" customFormat="1" x14ac:dyDescent="0.25">
      <c r="A87" s="11"/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51"/>
      <c r="N87" s="52"/>
      <c r="O87" s="11"/>
      <c r="P87" s="11"/>
      <c r="Q87" s="11"/>
      <c r="R87" s="11"/>
      <c r="S87" s="53"/>
      <c r="T87" s="12"/>
    </row>
    <row r="88" spans="1:20" s="4" customFormat="1" x14ac:dyDescent="0.25">
      <c r="A88" s="11"/>
      <c r="B88" s="11"/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51"/>
      <c r="N88" s="52"/>
      <c r="O88" s="11"/>
      <c r="P88" s="11"/>
      <c r="Q88" s="11"/>
      <c r="R88" s="11"/>
      <c r="S88" s="53"/>
      <c r="T88" s="12"/>
    </row>
    <row r="89" spans="1:20" s="4" customFormat="1" x14ac:dyDescent="0.25">
      <c r="A89" s="11"/>
      <c r="B89" s="11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51"/>
      <c r="N89" s="52"/>
      <c r="O89" s="11"/>
      <c r="P89" s="11"/>
      <c r="Q89" s="11"/>
      <c r="R89" s="11"/>
      <c r="S89" s="53"/>
      <c r="T89" s="12"/>
    </row>
    <row r="90" spans="1:20" s="4" customFormat="1" x14ac:dyDescent="0.25">
      <c r="A90" s="11"/>
      <c r="B90" s="11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51"/>
      <c r="N90" s="52"/>
      <c r="O90" s="11"/>
      <c r="P90" s="11"/>
      <c r="Q90" s="11"/>
      <c r="R90" s="11"/>
      <c r="S90" s="53"/>
      <c r="T90" s="12"/>
    </row>
    <row r="91" spans="1:20" s="4" customFormat="1" x14ac:dyDescent="0.25">
      <c r="A91" s="11"/>
      <c r="B91" s="11"/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51"/>
      <c r="N91" s="52"/>
      <c r="O91" s="11"/>
      <c r="P91" s="11"/>
      <c r="Q91" s="11"/>
      <c r="R91" s="11"/>
      <c r="S91" s="53"/>
      <c r="T91" s="12"/>
    </row>
    <row r="92" spans="1:20" s="4" customFormat="1" x14ac:dyDescent="0.25">
      <c r="A92" s="11"/>
      <c r="B92" s="11"/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51"/>
      <c r="N92" s="52"/>
      <c r="O92" s="11"/>
      <c r="P92" s="11"/>
      <c r="Q92" s="11"/>
      <c r="R92" s="11"/>
      <c r="S92" s="53"/>
      <c r="T92" s="12"/>
    </row>
    <row r="93" spans="1:20" s="4" customFormat="1" x14ac:dyDescent="0.25">
      <c r="A93" s="11"/>
      <c r="B93" s="11"/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51"/>
      <c r="N93" s="52"/>
      <c r="O93" s="11"/>
      <c r="P93" s="11"/>
      <c r="Q93" s="11"/>
      <c r="R93" s="11"/>
      <c r="S93" s="53"/>
      <c r="T93" s="12"/>
    </row>
    <row r="94" spans="1:20" s="4" customFormat="1" x14ac:dyDescent="0.25">
      <c r="A94" s="11"/>
      <c r="B94" s="11"/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51"/>
      <c r="N94" s="52"/>
      <c r="O94" s="11"/>
      <c r="P94" s="11"/>
      <c r="Q94" s="11"/>
      <c r="R94" s="11"/>
      <c r="S94" s="53"/>
      <c r="T94" s="12"/>
    </row>
    <row r="95" spans="1:20" s="4" customFormat="1" x14ac:dyDescent="0.25">
      <c r="A95" s="11"/>
      <c r="B95" s="11"/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51"/>
      <c r="N95" s="52"/>
      <c r="O95" s="11"/>
      <c r="P95" s="11"/>
      <c r="Q95" s="11"/>
      <c r="R95" s="11"/>
      <c r="S95" s="53"/>
      <c r="T95" s="12"/>
    </row>
    <row r="96" spans="1:20" s="4" customFormat="1" x14ac:dyDescent="0.25">
      <c r="A96" s="11"/>
      <c r="B96" s="11"/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51"/>
      <c r="N96" s="52"/>
      <c r="O96" s="11"/>
      <c r="P96" s="11"/>
      <c r="Q96" s="11"/>
      <c r="R96" s="11"/>
      <c r="S96" s="53"/>
      <c r="T96" s="12"/>
    </row>
    <row r="97" spans="1:20" s="4" customFormat="1" x14ac:dyDescent="0.25">
      <c r="A97" s="11"/>
      <c r="B97" s="11"/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51"/>
      <c r="N97" s="52"/>
      <c r="O97" s="11"/>
      <c r="P97" s="11"/>
      <c r="Q97" s="11"/>
      <c r="R97" s="11"/>
      <c r="S97" s="53"/>
      <c r="T97" s="12"/>
    </row>
    <row r="98" spans="1:20" s="4" customFormat="1" x14ac:dyDescent="0.25">
      <c r="A98" s="11"/>
      <c r="B98" s="11"/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51"/>
      <c r="N98" s="52"/>
      <c r="O98" s="11"/>
      <c r="P98" s="11"/>
      <c r="Q98" s="11"/>
      <c r="R98" s="11"/>
      <c r="S98" s="53"/>
      <c r="T98" s="12"/>
    </row>
    <row r="99" spans="1:20" s="4" customFormat="1" x14ac:dyDescent="0.25">
      <c r="A99" s="11"/>
      <c r="B99" s="11"/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51"/>
      <c r="N99" s="52"/>
      <c r="O99" s="11"/>
      <c r="P99" s="11"/>
      <c r="Q99" s="11"/>
      <c r="R99" s="11"/>
      <c r="S99" s="53"/>
      <c r="T99" s="12"/>
    </row>
    <row r="100" spans="1:20" s="4" customFormat="1" x14ac:dyDescent="0.25">
      <c r="A100" s="11"/>
      <c r="B100" s="11"/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51"/>
      <c r="N100" s="52"/>
      <c r="O100" s="11"/>
      <c r="P100" s="11"/>
      <c r="Q100" s="11"/>
      <c r="R100" s="11"/>
      <c r="S100" s="53"/>
      <c r="T100" s="12"/>
    </row>
    <row r="101" spans="1:20" s="4" customFormat="1" x14ac:dyDescent="0.25">
      <c r="A101" s="11"/>
      <c r="B101" s="11"/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51"/>
      <c r="N101" s="52"/>
      <c r="O101" s="11"/>
      <c r="P101" s="11"/>
      <c r="Q101" s="11"/>
      <c r="R101" s="11"/>
      <c r="S101" s="53"/>
      <c r="T101" s="12"/>
    </row>
    <row r="102" spans="1:20" s="4" customFormat="1" x14ac:dyDescent="0.25">
      <c r="A102" s="11"/>
      <c r="B102" s="11"/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51"/>
      <c r="N102" s="52"/>
      <c r="O102" s="11"/>
      <c r="P102" s="11"/>
      <c r="Q102" s="11"/>
      <c r="R102" s="11"/>
      <c r="S102" s="53"/>
      <c r="T102" s="12"/>
    </row>
    <row r="103" spans="1:20" s="4" customFormat="1" x14ac:dyDescent="0.25">
      <c r="A103" s="11"/>
      <c r="B103" s="11"/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51"/>
      <c r="N103" s="52"/>
      <c r="O103" s="11"/>
      <c r="P103" s="11"/>
      <c r="Q103" s="11"/>
      <c r="R103" s="11"/>
      <c r="S103" s="53"/>
      <c r="T103" s="12"/>
    </row>
    <row r="104" spans="1:20" s="4" customFormat="1" x14ac:dyDescent="0.25">
      <c r="A104" s="11"/>
      <c r="B104" s="11"/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51"/>
      <c r="N104" s="52"/>
      <c r="O104" s="11"/>
      <c r="P104" s="11"/>
      <c r="Q104" s="11"/>
      <c r="R104" s="11"/>
      <c r="S104" s="53"/>
      <c r="T104" s="12"/>
    </row>
    <row r="105" spans="1:20" s="4" customFormat="1" x14ac:dyDescent="0.25">
      <c r="A105" s="11"/>
      <c r="B105" s="11"/>
      <c r="C105" s="11"/>
      <c r="D105" s="11"/>
      <c r="E105" s="11"/>
      <c r="F105" s="11"/>
      <c r="G105" s="11"/>
      <c r="H105" s="11"/>
      <c r="I105" s="11"/>
      <c r="J105" s="11"/>
      <c r="K105" s="11"/>
      <c r="L105" s="11"/>
      <c r="M105" s="51"/>
      <c r="N105" s="52"/>
      <c r="O105" s="11"/>
      <c r="P105" s="11"/>
      <c r="Q105" s="11"/>
      <c r="R105" s="11"/>
      <c r="S105" s="53"/>
      <c r="T105" s="12"/>
    </row>
    <row r="106" spans="1:20" s="4" customFormat="1" x14ac:dyDescent="0.25">
      <c r="A106" s="11"/>
      <c r="B106" s="11"/>
      <c r="C106" s="11"/>
      <c r="D106" s="11"/>
      <c r="E106" s="11"/>
      <c r="F106" s="11"/>
      <c r="G106" s="11"/>
      <c r="H106" s="11"/>
      <c r="I106" s="11"/>
      <c r="J106" s="11"/>
      <c r="K106" s="11"/>
      <c r="L106" s="11"/>
      <c r="M106" s="51"/>
      <c r="N106" s="52"/>
      <c r="O106" s="11"/>
      <c r="P106" s="11"/>
      <c r="Q106" s="11"/>
      <c r="R106" s="11"/>
      <c r="S106" s="53"/>
      <c r="T106" s="12"/>
    </row>
    <row r="107" spans="1:20" s="4" customFormat="1" x14ac:dyDescent="0.25">
      <c r="A107" s="11"/>
      <c r="B107" s="11"/>
      <c r="C107" s="11"/>
      <c r="D107" s="11"/>
      <c r="E107" s="11"/>
      <c r="F107" s="11"/>
      <c r="G107" s="11"/>
      <c r="H107" s="11"/>
      <c r="I107" s="11"/>
      <c r="J107" s="11"/>
      <c r="K107" s="11"/>
      <c r="L107" s="11"/>
      <c r="M107" s="51"/>
      <c r="N107" s="52"/>
      <c r="O107" s="11"/>
      <c r="P107" s="11"/>
      <c r="Q107" s="11"/>
      <c r="R107" s="11"/>
      <c r="S107" s="53"/>
      <c r="T107" s="12"/>
    </row>
    <row r="108" spans="1:20" s="4" customFormat="1" x14ac:dyDescent="0.25">
      <c r="A108" s="11"/>
      <c r="B108" s="11"/>
      <c r="C108" s="11"/>
      <c r="D108" s="11"/>
      <c r="E108" s="11"/>
      <c r="F108" s="11"/>
      <c r="G108" s="11"/>
      <c r="H108" s="11"/>
      <c r="I108" s="11"/>
      <c r="J108" s="11"/>
      <c r="K108" s="11"/>
      <c r="L108" s="11"/>
      <c r="M108" s="51"/>
      <c r="N108" s="52"/>
      <c r="O108" s="11"/>
      <c r="P108" s="11"/>
      <c r="Q108" s="11"/>
      <c r="R108" s="11"/>
      <c r="S108" s="53"/>
      <c r="T108" s="12"/>
    </row>
    <row r="109" spans="1:20" s="4" customFormat="1" x14ac:dyDescent="0.25">
      <c r="A109" s="11"/>
      <c r="B109" s="11"/>
      <c r="C109" s="11"/>
      <c r="D109" s="11"/>
      <c r="E109" s="11"/>
      <c r="F109" s="11"/>
      <c r="G109" s="11"/>
      <c r="H109" s="11"/>
      <c r="I109" s="11"/>
      <c r="J109" s="11"/>
      <c r="K109" s="11"/>
      <c r="L109" s="11"/>
      <c r="M109" s="51"/>
      <c r="N109" s="52"/>
      <c r="O109" s="11"/>
      <c r="P109" s="11"/>
      <c r="Q109" s="11"/>
      <c r="R109" s="11"/>
      <c r="S109" s="53"/>
      <c r="T109" s="12"/>
    </row>
    <row r="110" spans="1:20" s="4" customFormat="1" x14ac:dyDescent="0.25">
      <c r="A110" s="11"/>
      <c r="B110" s="11"/>
      <c r="C110" s="11"/>
      <c r="D110" s="11"/>
      <c r="E110" s="11"/>
      <c r="F110" s="11"/>
      <c r="G110" s="11"/>
      <c r="H110" s="11"/>
      <c r="I110" s="11"/>
      <c r="J110" s="11"/>
      <c r="K110" s="11"/>
      <c r="L110" s="11"/>
      <c r="M110" s="51"/>
      <c r="N110" s="52"/>
      <c r="O110" s="11"/>
      <c r="P110" s="11"/>
      <c r="Q110" s="11"/>
      <c r="R110" s="11"/>
      <c r="S110" s="53"/>
      <c r="T110" s="12"/>
    </row>
    <row r="111" spans="1:20" s="4" customFormat="1" x14ac:dyDescent="0.25">
      <c r="A111" s="11"/>
      <c r="B111" s="11"/>
      <c r="C111" s="11"/>
      <c r="D111" s="11"/>
      <c r="E111" s="11"/>
      <c r="F111" s="11"/>
      <c r="G111" s="11"/>
      <c r="H111" s="11"/>
      <c r="I111" s="11"/>
      <c r="J111" s="11"/>
      <c r="K111" s="11"/>
      <c r="L111" s="11"/>
      <c r="M111" s="51"/>
      <c r="N111" s="52"/>
      <c r="O111" s="11"/>
      <c r="P111" s="11"/>
      <c r="Q111" s="11"/>
      <c r="R111" s="11"/>
      <c r="S111" s="53"/>
      <c r="T111" s="12"/>
    </row>
    <row r="112" spans="1:20" s="4" customFormat="1" x14ac:dyDescent="0.25">
      <c r="A112" s="11"/>
      <c r="B112" s="11"/>
      <c r="C112" s="11"/>
      <c r="D112" s="11"/>
      <c r="E112" s="11"/>
      <c r="F112" s="11"/>
      <c r="G112" s="11"/>
      <c r="H112" s="11"/>
      <c r="I112" s="11"/>
      <c r="J112" s="11"/>
      <c r="K112" s="11"/>
      <c r="L112" s="11"/>
      <c r="M112" s="51"/>
      <c r="N112" s="52"/>
      <c r="O112" s="11"/>
      <c r="P112" s="11"/>
      <c r="Q112" s="11"/>
      <c r="R112" s="11"/>
      <c r="S112" s="53"/>
      <c r="T112" s="12"/>
    </row>
    <row r="113" spans="1:20" s="4" customFormat="1" x14ac:dyDescent="0.25">
      <c r="A113" s="11"/>
      <c r="B113" s="11"/>
      <c r="C113" s="11"/>
      <c r="D113" s="11"/>
      <c r="E113" s="11"/>
      <c r="F113" s="11"/>
      <c r="G113" s="11"/>
      <c r="H113" s="11"/>
      <c r="I113" s="11"/>
      <c r="J113" s="11"/>
      <c r="K113" s="11"/>
      <c r="L113" s="11"/>
      <c r="M113" s="51"/>
      <c r="N113" s="52"/>
      <c r="O113" s="11"/>
      <c r="P113" s="11"/>
      <c r="Q113" s="11"/>
      <c r="R113" s="11"/>
      <c r="S113" s="53"/>
      <c r="T113" s="12"/>
    </row>
    <row r="114" spans="1:20" s="4" customFormat="1" x14ac:dyDescent="0.25">
      <c r="A114" s="11"/>
      <c r="B114" s="11"/>
      <c r="C114" s="11"/>
      <c r="D114" s="11"/>
      <c r="E114" s="11"/>
      <c r="F114" s="11"/>
      <c r="G114" s="11"/>
      <c r="H114" s="11"/>
      <c r="I114" s="11"/>
      <c r="J114" s="11"/>
      <c r="K114" s="11"/>
      <c r="L114" s="11"/>
      <c r="M114" s="51"/>
      <c r="N114" s="52"/>
      <c r="O114" s="11"/>
      <c r="P114" s="11"/>
      <c r="Q114" s="11"/>
      <c r="R114" s="11"/>
      <c r="S114" s="53"/>
      <c r="T114" s="12"/>
    </row>
    <row r="115" spans="1:20" s="4" customFormat="1" x14ac:dyDescent="0.25">
      <c r="A115" s="11"/>
      <c r="B115" s="11"/>
      <c r="C115" s="11"/>
      <c r="D115" s="11"/>
      <c r="E115" s="11"/>
      <c r="F115" s="11"/>
      <c r="G115" s="11"/>
      <c r="H115" s="11"/>
      <c r="I115" s="11"/>
      <c r="J115" s="11"/>
      <c r="K115" s="11"/>
      <c r="L115" s="11"/>
      <c r="M115" s="51"/>
      <c r="N115" s="52"/>
      <c r="O115" s="11"/>
      <c r="P115" s="11"/>
      <c r="Q115" s="11"/>
      <c r="R115" s="11"/>
      <c r="S115" s="53"/>
      <c r="T115" s="12"/>
    </row>
    <row r="116" spans="1:20" s="4" customFormat="1" x14ac:dyDescent="0.25">
      <c r="A116" s="11"/>
      <c r="B116" s="11"/>
      <c r="C116" s="11"/>
      <c r="D116" s="11"/>
      <c r="E116" s="11"/>
      <c r="F116" s="11"/>
      <c r="G116" s="11"/>
      <c r="H116" s="11"/>
      <c r="I116" s="11"/>
      <c r="J116" s="11"/>
      <c r="K116" s="11"/>
      <c r="L116" s="11"/>
      <c r="M116" s="51"/>
      <c r="N116" s="52"/>
      <c r="O116" s="11"/>
      <c r="P116" s="11"/>
      <c r="Q116" s="11"/>
      <c r="R116" s="11"/>
      <c r="S116" s="53"/>
      <c r="T116" s="12"/>
    </row>
    <row r="117" spans="1:20" s="4" customFormat="1" x14ac:dyDescent="0.25">
      <c r="A117" s="11"/>
      <c r="B117" s="11"/>
      <c r="C117" s="11"/>
      <c r="D117" s="11"/>
      <c r="E117" s="11"/>
      <c r="F117" s="11"/>
      <c r="G117" s="11"/>
      <c r="H117" s="11"/>
      <c r="I117" s="11"/>
      <c r="J117" s="11"/>
      <c r="K117" s="11"/>
      <c r="L117" s="11"/>
      <c r="M117" s="51"/>
      <c r="N117" s="52"/>
      <c r="O117" s="11"/>
      <c r="P117" s="11"/>
      <c r="Q117" s="11"/>
      <c r="R117" s="11"/>
      <c r="S117" s="53"/>
      <c r="T117" s="12"/>
    </row>
    <row r="118" spans="1:20" s="4" customFormat="1" x14ac:dyDescent="0.25">
      <c r="A118" s="11"/>
      <c r="B118" s="11"/>
      <c r="C118" s="11"/>
      <c r="D118" s="11"/>
      <c r="E118" s="11"/>
      <c r="F118" s="11"/>
      <c r="G118" s="11"/>
      <c r="H118" s="11"/>
      <c r="I118" s="11"/>
      <c r="J118" s="11"/>
      <c r="K118" s="11"/>
      <c r="L118" s="11"/>
      <c r="M118" s="51"/>
      <c r="N118" s="52"/>
      <c r="O118" s="11"/>
      <c r="P118" s="11"/>
      <c r="Q118" s="11"/>
      <c r="R118" s="11"/>
      <c r="S118" s="53"/>
      <c r="T118" s="12"/>
    </row>
    <row r="119" spans="1:20" s="4" customFormat="1" x14ac:dyDescent="0.25">
      <c r="A119" s="11"/>
      <c r="B119" s="11"/>
      <c r="C119" s="11"/>
      <c r="D119" s="11"/>
      <c r="E119" s="11"/>
      <c r="F119" s="11"/>
      <c r="G119" s="11"/>
      <c r="H119" s="11"/>
      <c r="I119" s="11"/>
      <c r="J119" s="11"/>
      <c r="K119" s="11"/>
      <c r="L119" s="11"/>
      <c r="M119" s="51"/>
      <c r="N119" s="52"/>
      <c r="O119" s="11"/>
      <c r="P119" s="11"/>
      <c r="Q119" s="11"/>
      <c r="R119" s="11"/>
      <c r="S119" s="53"/>
      <c r="T119" s="12"/>
    </row>
    <row r="120" spans="1:20" s="4" customFormat="1" x14ac:dyDescent="0.25">
      <c r="A120" s="11"/>
      <c r="B120" s="11"/>
      <c r="C120" s="11"/>
      <c r="D120" s="11"/>
      <c r="E120" s="11"/>
      <c r="F120" s="11"/>
      <c r="G120" s="11"/>
      <c r="H120" s="11"/>
      <c r="I120" s="11"/>
      <c r="J120" s="11"/>
      <c r="K120" s="11"/>
      <c r="L120" s="11"/>
      <c r="M120" s="51"/>
      <c r="N120" s="52"/>
      <c r="O120" s="11"/>
      <c r="P120" s="11"/>
      <c r="Q120" s="11"/>
      <c r="R120" s="11"/>
      <c r="S120" s="53"/>
      <c r="T120" s="12"/>
    </row>
    <row r="121" spans="1:20" s="4" customFormat="1" x14ac:dyDescent="0.25">
      <c r="A121" s="11"/>
      <c r="B121" s="11"/>
      <c r="C121" s="11"/>
      <c r="D121" s="11"/>
      <c r="E121" s="11"/>
      <c r="F121" s="11"/>
      <c r="G121" s="11"/>
      <c r="H121" s="11"/>
      <c r="I121" s="11"/>
      <c r="J121" s="11"/>
      <c r="K121" s="11"/>
      <c r="L121" s="11"/>
      <c r="M121" s="51"/>
      <c r="N121" s="52"/>
      <c r="O121" s="11"/>
      <c r="P121" s="11"/>
      <c r="Q121" s="11"/>
      <c r="R121" s="11"/>
      <c r="S121" s="53"/>
      <c r="T121" s="12"/>
    </row>
    <row r="122" spans="1:20" s="4" customFormat="1" x14ac:dyDescent="0.25">
      <c r="A122" s="11"/>
      <c r="B122" s="11"/>
      <c r="C122" s="11"/>
      <c r="D122" s="11"/>
      <c r="E122" s="11"/>
      <c r="F122" s="11"/>
      <c r="G122" s="11"/>
      <c r="H122" s="11"/>
      <c r="I122" s="11"/>
      <c r="J122" s="11"/>
      <c r="K122" s="11"/>
      <c r="L122" s="11"/>
      <c r="M122" s="51"/>
      <c r="N122" s="52"/>
      <c r="O122" s="11"/>
      <c r="P122" s="11"/>
      <c r="Q122" s="11"/>
      <c r="R122" s="11"/>
      <c r="S122" s="53"/>
      <c r="T122" s="12"/>
    </row>
    <row r="123" spans="1:20" s="4" customFormat="1" x14ac:dyDescent="0.25">
      <c r="A123" s="11"/>
      <c r="B123" s="11"/>
      <c r="C123" s="11"/>
      <c r="D123" s="11"/>
      <c r="E123" s="11"/>
      <c r="F123" s="11"/>
      <c r="G123" s="11"/>
      <c r="H123" s="11"/>
      <c r="I123" s="11"/>
      <c r="J123" s="11"/>
      <c r="K123" s="11"/>
      <c r="L123" s="11"/>
      <c r="M123" s="51"/>
      <c r="N123" s="52"/>
      <c r="O123" s="11"/>
      <c r="P123" s="11"/>
      <c r="Q123" s="11"/>
      <c r="R123" s="11"/>
      <c r="S123" s="53"/>
      <c r="T123" s="12"/>
    </row>
    <row r="124" spans="1:20" s="4" customFormat="1" x14ac:dyDescent="0.25">
      <c r="A124" s="11"/>
      <c r="B124" s="11"/>
      <c r="C124" s="11"/>
      <c r="D124" s="11"/>
      <c r="E124" s="11"/>
      <c r="F124" s="11"/>
      <c r="G124" s="11"/>
      <c r="H124" s="11"/>
      <c r="I124" s="11"/>
      <c r="J124" s="11"/>
      <c r="K124" s="11"/>
      <c r="L124" s="11"/>
      <c r="M124" s="51"/>
      <c r="N124" s="52"/>
      <c r="O124" s="11"/>
      <c r="P124" s="11"/>
      <c r="Q124" s="11"/>
      <c r="R124" s="11"/>
      <c r="S124" s="53"/>
      <c r="T124" s="12"/>
    </row>
    <row r="125" spans="1:20" s="4" customFormat="1" x14ac:dyDescent="0.25">
      <c r="A125" s="11"/>
      <c r="B125" s="11"/>
      <c r="C125" s="11"/>
      <c r="D125" s="11"/>
      <c r="E125" s="11"/>
      <c r="F125" s="11"/>
      <c r="G125" s="11"/>
      <c r="H125" s="11"/>
      <c r="I125" s="11"/>
      <c r="J125" s="11"/>
      <c r="K125" s="11"/>
      <c r="L125" s="11"/>
      <c r="M125" s="51"/>
      <c r="N125" s="52"/>
      <c r="O125" s="11"/>
      <c r="P125" s="11"/>
      <c r="Q125" s="11"/>
      <c r="R125" s="11"/>
      <c r="S125" s="53"/>
      <c r="T125" s="12"/>
    </row>
    <row r="126" spans="1:20" s="4" customFormat="1" x14ac:dyDescent="0.25">
      <c r="A126" s="11"/>
      <c r="B126" s="11"/>
      <c r="C126" s="11"/>
      <c r="D126" s="11"/>
      <c r="E126" s="11"/>
      <c r="F126" s="11"/>
      <c r="G126" s="11"/>
      <c r="H126" s="11"/>
      <c r="I126" s="11"/>
      <c r="J126" s="11"/>
      <c r="K126" s="11"/>
      <c r="L126" s="11"/>
      <c r="M126" s="51"/>
      <c r="N126" s="52"/>
      <c r="O126" s="11"/>
      <c r="P126" s="11"/>
      <c r="Q126" s="11"/>
      <c r="R126" s="11"/>
      <c r="S126" s="53"/>
      <c r="T126" s="12"/>
    </row>
    <row r="127" spans="1:20" s="4" customFormat="1" x14ac:dyDescent="0.25">
      <c r="A127" s="11"/>
      <c r="B127" s="11"/>
      <c r="C127" s="11"/>
      <c r="D127" s="11"/>
      <c r="E127" s="11"/>
      <c r="F127" s="11"/>
      <c r="G127" s="11"/>
      <c r="H127" s="11"/>
      <c r="I127" s="11"/>
      <c r="J127" s="11"/>
      <c r="K127" s="11"/>
      <c r="L127" s="11"/>
      <c r="M127" s="51"/>
      <c r="N127" s="52"/>
      <c r="O127" s="11"/>
      <c r="P127" s="11"/>
      <c r="Q127" s="11"/>
      <c r="R127" s="11"/>
      <c r="S127" s="53"/>
      <c r="T127" s="12"/>
    </row>
    <row r="128" spans="1:20" s="4" customFormat="1" x14ac:dyDescent="0.25">
      <c r="A128" s="11"/>
      <c r="B128" s="11"/>
      <c r="C128" s="11"/>
      <c r="D128" s="11"/>
      <c r="E128" s="11"/>
      <c r="F128" s="11"/>
      <c r="G128" s="11"/>
      <c r="H128" s="11"/>
      <c r="I128" s="11"/>
      <c r="J128" s="11"/>
      <c r="K128" s="11"/>
      <c r="L128" s="11"/>
      <c r="M128" s="51"/>
      <c r="N128" s="52"/>
      <c r="O128" s="11"/>
      <c r="P128" s="11"/>
      <c r="Q128" s="11"/>
      <c r="R128" s="11"/>
      <c r="S128" s="53"/>
      <c r="T128" s="12"/>
    </row>
    <row r="129" spans="1:20" s="4" customFormat="1" x14ac:dyDescent="0.25">
      <c r="A129" s="11"/>
      <c r="B129" s="11"/>
      <c r="C129" s="11"/>
      <c r="D129" s="11"/>
      <c r="E129" s="11"/>
      <c r="F129" s="11"/>
      <c r="G129" s="11"/>
      <c r="H129" s="11"/>
      <c r="I129" s="11"/>
      <c r="J129" s="11"/>
      <c r="K129" s="11"/>
      <c r="L129" s="11"/>
      <c r="M129" s="51"/>
      <c r="N129" s="52"/>
      <c r="O129" s="11"/>
      <c r="P129" s="11"/>
      <c r="Q129" s="11"/>
      <c r="R129" s="11"/>
      <c r="S129" s="53"/>
      <c r="T129" s="12"/>
    </row>
    <row r="130" spans="1:20" s="4" customFormat="1" x14ac:dyDescent="0.25">
      <c r="A130" s="11"/>
      <c r="B130" s="11"/>
      <c r="C130" s="11"/>
      <c r="D130" s="11"/>
      <c r="E130" s="11"/>
      <c r="F130" s="11"/>
      <c r="G130" s="11"/>
      <c r="H130" s="11"/>
      <c r="I130" s="11"/>
      <c r="J130" s="11"/>
      <c r="K130" s="11"/>
      <c r="L130" s="11"/>
      <c r="M130" s="51"/>
      <c r="N130" s="52"/>
      <c r="O130" s="11"/>
      <c r="P130" s="11"/>
      <c r="Q130" s="11"/>
      <c r="R130" s="11"/>
      <c r="S130" s="53"/>
      <c r="T130" s="12"/>
    </row>
    <row r="131" spans="1:20" s="4" customFormat="1" x14ac:dyDescent="0.25">
      <c r="A131" s="11"/>
      <c r="B131" s="11"/>
      <c r="C131" s="11"/>
      <c r="D131" s="11"/>
      <c r="E131" s="11"/>
      <c r="F131" s="11"/>
      <c r="G131" s="11"/>
      <c r="H131" s="11"/>
      <c r="I131" s="11"/>
      <c r="J131" s="11"/>
      <c r="K131" s="11"/>
      <c r="L131" s="11"/>
      <c r="M131" s="51"/>
      <c r="N131" s="52"/>
      <c r="O131" s="11"/>
      <c r="P131" s="11"/>
      <c r="Q131" s="11"/>
      <c r="R131" s="11"/>
      <c r="S131" s="53"/>
      <c r="T131" s="12"/>
    </row>
    <row r="132" spans="1:20" s="4" customFormat="1" x14ac:dyDescent="0.25">
      <c r="A132" s="11"/>
      <c r="B132" s="11"/>
      <c r="C132" s="11"/>
      <c r="D132" s="11"/>
      <c r="E132" s="11"/>
      <c r="F132" s="11"/>
      <c r="G132" s="11"/>
      <c r="H132" s="11"/>
      <c r="I132" s="11"/>
      <c r="J132" s="11"/>
      <c r="K132" s="11"/>
      <c r="L132" s="11"/>
      <c r="M132" s="51"/>
      <c r="N132" s="52"/>
      <c r="O132" s="11"/>
      <c r="P132" s="11"/>
      <c r="Q132" s="11"/>
      <c r="R132" s="11"/>
      <c r="S132" s="53"/>
      <c r="T132" s="12"/>
    </row>
    <row r="133" spans="1:20" s="4" customFormat="1" x14ac:dyDescent="0.25">
      <c r="A133" s="11"/>
      <c r="B133" s="11"/>
      <c r="C133" s="11"/>
      <c r="D133" s="11"/>
      <c r="E133" s="11"/>
      <c r="F133" s="11"/>
      <c r="G133" s="11"/>
      <c r="H133" s="11"/>
      <c r="I133" s="11"/>
      <c r="J133" s="11"/>
      <c r="K133" s="11"/>
      <c r="L133" s="11"/>
      <c r="M133" s="51"/>
      <c r="N133" s="52"/>
      <c r="O133" s="11"/>
      <c r="P133" s="11"/>
      <c r="Q133" s="11"/>
      <c r="R133" s="11"/>
      <c r="S133" s="53"/>
      <c r="T133" s="12"/>
    </row>
    <row r="134" spans="1:20" s="4" customFormat="1" x14ac:dyDescent="0.25">
      <c r="A134" s="11"/>
      <c r="B134" s="11"/>
      <c r="C134" s="11"/>
      <c r="D134" s="11"/>
      <c r="E134" s="11"/>
      <c r="F134" s="11"/>
      <c r="G134" s="11"/>
      <c r="H134" s="11"/>
      <c r="I134" s="11"/>
      <c r="J134" s="11"/>
      <c r="K134" s="11"/>
      <c r="L134" s="11"/>
      <c r="M134" s="51"/>
      <c r="N134" s="52"/>
      <c r="O134" s="11"/>
      <c r="P134" s="11"/>
      <c r="Q134" s="11"/>
      <c r="R134" s="11"/>
      <c r="S134" s="53"/>
      <c r="T134" s="12"/>
    </row>
    <row r="135" spans="1:20" s="4" customFormat="1" x14ac:dyDescent="0.25">
      <c r="A135" s="11"/>
      <c r="B135" s="11"/>
      <c r="C135" s="11"/>
      <c r="D135" s="11"/>
      <c r="E135" s="11"/>
      <c r="F135" s="11"/>
      <c r="G135" s="11"/>
      <c r="H135" s="11"/>
      <c r="I135" s="11"/>
      <c r="J135" s="11"/>
      <c r="K135" s="11"/>
      <c r="L135" s="11"/>
      <c r="M135" s="51"/>
      <c r="N135" s="52"/>
      <c r="O135" s="11"/>
      <c r="P135" s="11"/>
      <c r="Q135" s="11"/>
      <c r="R135" s="11"/>
      <c r="S135" s="53"/>
      <c r="T135" s="12"/>
    </row>
    <row r="136" spans="1:20" s="4" customFormat="1" x14ac:dyDescent="0.25">
      <c r="A136" s="11"/>
      <c r="B136" s="11"/>
      <c r="C136" s="11"/>
      <c r="D136" s="11"/>
      <c r="E136" s="11"/>
      <c r="F136" s="11"/>
      <c r="G136" s="11"/>
      <c r="H136" s="11"/>
      <c r="I136" s="11"/>
      <c r="J136" s="11"/>
      <c r="K136" s="11"/>
      <c r="L136" s="11"/>
      <c r="M136" s="51"/>
      <c r="N136" s="52"/>
      <c r="O136" s="11"/>
      <c r="P136" s="11"/>
      <c r="Q136" s="11"/>
      <c r="R136" s="11"/>
      <c r="S136" s="53"/>
      <c r="T136" s="12"/>
    </row>
    <row r="137" spans="1:20" s="4" customFormat="1" x14ac:dyDescent="0.25">
      <c r="A137" s="11"/>
      <c r="B137" s="11"/>
      <c r="C137" s="11"/>
      <c r="D137" s="11"/>
      <c r="E137" s="11"/>
      <c r="F137" s="11"/>
      <c r="G137" s="11"/>
      <c r="H137" s="11"/>
      <c r="I137" s="11"/>
      <c r="J137" s="11"/>
      <c r="K137" s="11"/>
      <c r="L137" s="11"/>
      <c r="M137" s="51"/>
      <c r="N137" s="52"/>
      <c r="O137" s="11"/>
      <c r="P137" s="11"/>
      <c r="Q137" s="11"/>
      <c r="R137" s="11"/>
      <c r="S137" s="53"/>
      <c r="T137" s="12"/>
    </row>
    <row r="138" spans="1:20" s="4" customFormat="1" x14ac:dyDescent="0.25">
      <c r="A138" s="11"/>
      <c r="B138" s="11"/>
      <c r="C138" s="11"/>
      <c r="D138" s="11"/>
      <c r="E138" s="11"/>
      <c r="F138" s="11"/>
      <c r="G138" s="11"/>
      <c r="H138" s="11"/>
      <c r="I138" s="11"/>
      <c r="J138" s="11"/>
      <c r="K138" s="11"/>
      <c r="L138" s="11"/>
      <c r="M138" s="51"/>
      <c r="N138" s="52"/>
      <c r="O138" s="11"/>
      <c r="P138" s="11"/>
      <c r="Q138" s="11"/>
      <c r="R138" s="11"/>
      <c r="S138" s="53"/>
      <c r="T138" s="12"/>
    </row>
    <row r="139" spans="1:20" s="4" customFormat="1" x14ac:dyDescent="0.25">
      <c r="A139" s="11"/>
      <c r="B139" s="11"/>
      <c r="C139" s="11"/>
      <c r="D139" s="11"/>
      <c r="E139" s="11"/>
      <c r="F139" s="11"/>
      <c r="G139" s="11"/>
      <c r="H139" s="11"/>
      <c r="I139" s="11"/>
      <c r="J139" s="11"/>
      <c r="K139" s="11"/>
      <c r="L139" s="11"/>
      <c r="M139" s="51"/>
      <c r="N139" s="52"/>
      <c r="O139" s="11"/>
      <c r="P139" s="11"/>
      <c r="Q139" s="11"/>
      <c r="R139" s="11"/>
      <c r="S139" s="53"/>
      <c r="T139" s="12"/>
    </row>
    <row r="140" spans="1:20" s="4" customFormat="1" x14ac:dyDescent="0.25">
      <c r="A140" s="11"/>
      <c r="B140" s="11"/>
      <c r="C140" s="11"/>
      <c r="D140" s="11"/>
      <c r="E140" s="11"/>
      <c r="F140" s="11"/>
      <c r="G140" s="11"/>
      <c r="H140" s="11"/>
      <c r="I140" s="11"/>
      <c r="J140" s="11"/>
      <c r="K140" s="11"/>
      <c r="L140" s="11"/>
      <c r="M140" s="51"/>
      <c r="N140" s="52"/>
      <c r="O140" s="11"/>
      <c r="P140" s="11"/>
      <c r="Q140" s="11"/>
      <c r="R140" s="11"/>
      <c r="S140" s="53"/>
      <c r="T140" s="12"/>
    </row>
    <row r="141" spans="1:20" s="4" customFormat="1" x14ac:dyDescent="0.25">
      <c r="A141" s="11"/>
      <c r="B141" s="11"/>
      <c r="C141" s="11"/>
      <c r="D141" s="11"/>
      <c r="E141" s="11"/>
      <c r="F141" s="11"/>
      <c r="G141" s="11"/>
      <c r="H141" s="11"/>
      <c r="I141" s="11"/>
      <c r="J141" s="11"/>
      <c r="K141" s="11"/>
      <c r="L141" s="11"/>
      <c r="M141" s="51"/>
      <c r="N141" s="52"/>
      <c r="O141" s="11"/>
      <c r="P141" s="11"/>
      <c r="Q141" s="11"/>
      <c r="R141" s="11"/>
      <c r="S141" s="53"/>
      <c r="T141" s="12"/>
    </row>
    <row r="142" spans="1:20" s="4" customFormat="1" x14ac:dyDescent="0.25">
      <c r="A142" s="11"/>
      <c r="B142" s="11"/>
      <c r="C142" s="11"/>
      <c r="D142" s="11"/>
      <c r="E142" s="11"/>
      <c r="F142" s="11"/>
      <c r="G142" s="11"/>
      <c r="H142" s="11"/>
      <c r="I142" s="11"/>
      <c r="J142" s="11"/>
      <c r="K142" s="11"/>
      <c r="L142" s="11"/>
      <c r="M142" s="51"/>
      <c r="N142" s="52"/>
      <c r="O142" s="11"/>
      <c r="P142" s="11"/>
      <c r="Q142" s="11"/>
      <c r="R142" s="11"/>
      <c r="S142" s="53"/>
      <c r="T142" s="12"/>
    </row>
    <row r="143" spans="1:20" s="4" customFormat="1" x14ac:dyDescent="0.25">
      <c r="A143" s="11"/>
      <c r="B143" s="11"/>
      <c r="C143" s="11"/>
      <c r="D143" s="11"/>
      <c r="E143" s="11"/>
      <c r="F143" s="11"/>
      <c r="G143" s="11"/>
      <c r="H143" s="11"/>
      <c r="I143" s="11"/>
      <c r="J143" s="11"/>
      <c r="K143" s="11"/>
      <c r="L143" s="11"/>
      <c r="M143" s="51"/>
      <c r="N143" s="52"/>
      <c r="O143" s="11"/>
      <c r="P143" s="11"/>
      <c r="Q143" s="11"/>
      <c r="R143" s="11"/>
      <c r="S143" s="53"/>
      <c r="T143" s="12"/>
    </row>
    <row r="144" spans="1:20" s="4" customFormat="1" x14ac:dyDescent="0.25">
      <c r="A144" s="11"/>
      <c r="B144" s="11"/>
      <c r="C144" s="11"/>
      <c r="D144" s="11"/>
      <c r="E144" s="11"/>
      <c r="F144" s="11"/>
      <c r="G144" s="11"/>
      <c r="H144" s="11"/>
      <c r="I144" s="11"/>
      <c r="J144" s="11"/>
      <c r="K144" s="11"/>
      <c r="L144" s="11"/>
      <c r="M144" s="51"/>
      <c r="N144" s="52"/>
      <c r="O144" s="11"/>
      <c r="P144" s="11"/>
      <c r="Q144" s="11"/>
      <c r="R144" s="11"/>
      <c r="S144" s="53"/>
      <c r="T144" s="12"/>
    </row>
    <row r="145" spans="1:20" s="4" customFormat="1" x14ac:dyDescent="0.25">
      <c r="A145" s="11"/>
      <c r="B145" s="11"/>
      <c r="C145" s="11"/>
      <c r="D145" s="11"/>
      <c r="E145" s="11"/>
      <c r="F145" s="11"/>
      <c r="G145" s="11"/>
      <c r="H145" s="11"/>
      <c r="I145" s="11"/>
      <c r="J145" s="11"/>
      <c r="K145" s="11"/>
      <c r="L145" s="11"/>
      <c r="M145" s="51"/>
      <c r="N145" s="52"/>
      <c r="O145" s="11"/>
      <c r="P145" s="11"/>
      <c r="Q145" s="11"/>
      <c r="R145" s="11"/>
      <c r="S145" s="53"/>
      <c r="T145" s="12"/>
    </row>
    <row r="146" spans="1:20" s="4" customFormat="1" x14ac:dyDescent="0.25">
      <c r="A146" s="11"/>
      <c r="B146" s="11"/>
      <c r="C146" s="11"/>
      <c r="D146" s="11"/>
      <c r="E146" s="11"/>
      <c r="F146" s="11"/>
      <c r="G146" s="11"/>
      <c r="H146" s="11"/>
      <c r="I146" s="11"/>
      <c r="J146" s="11"/>
      <c r="K146" s="11"/>
      <c r="L146" s="11"/>
      <c r="M146" s="51"/>
      <c r="N146" s="52"/>
      <c r="O146" s="11"/>
      <c r="P146" s="11"/>
      <c r="Q146" s="11"/>
      <c r="R146" s="11"/>
      <c r="S146" s="53"/>
      <c r="T146" s="12"/>
    </row>
    <row r="147" spans="1:20" s="4" customFormat="1" x14ac:dyDescent="0.25">
      <c r="A147" s="11"/>
      <c r="B147" s="11"/>
      <c r="C147" s="11"/>
      <c r="D147" s="11"/>
      <c r="E147" s="11"/>
      <c r="F147" s="11"/>
      <c r="G147" s="11"/>
      <c r="H147" s="11"/>
      <c r="I147" s="11"/>
      <c r="J147" s="11"/>
      <c r="K147" s="11"/>
      <c r="L147" s="11"/>
      <c r="M147" s="51"/>
      <c r="N147" s="52"/>
      <c r="O147" s="11"/>
      <c r="P147" s="11"/>
      <c r="Q147" s="11"/>
      <c r="R147" s="11"/>
      <c r="S147" s="53"/>
      <c r="T147" s="12"/>
    </row>
    <row r="148" spans="1:20" s="4" customFormat="1" x14ac:dyDescent="0.25">
      <c r="A148" s="11"/>
      <c r="B148" s="11"/>
      <c r="C148" s="11"/>
      <c r="D148" s="11"/>
      <c r="E148" s="11"/>
      <c r="F148" s="11"/>
      <c r="G148" s="11"/>
      <c r="H148" s="11"/>
      <c r="I148" s="11"/>
      <c r="J148" s="11"/>
      <c r="K148" s="11"/>
      <c r="L148" s="11"/>
      <c r="M148" s="51"/>
      <c r="N148" s="52"/>
      <c r="O148" s="11"/>
      <c r="P148" s="11"/>
      <c r="Q148" s="11"/>
      <c r="R148" s="11"/>
      <c r="S148" s="53"/>
      <c r="T148" s="12"/>
    </row>
    <row r="149" spans="1:20" s="4" customFormat="1" x14ac:dyDescent="0.25">
      <c r="A149" s="11"/>
      <c r="B149" s="11"/>
      <c r="C149" s="11"/>
      <c r="D149" s="11"/>
      <c r="E149" s="11"/>
      <c r="F149" s="11"/>
      <c r="G149" s="11"/>
      <c r="H149" s="11"/>
      <c r="I149" s="11"/>
      <c r="J149" s="11"/>
      <c r="K149" s="11"/>
      <c r="L149" s="11"/>
      <c r="M149" s="51"/>
      <c r="N149" s="52"/>
      <c r="O149" s="11"/>
      <c r="P149" s="11"/>
      <c r="Q149" s="11"/>
      <c r="R149" s="11"/>
      <c r="S149" s="53"/>
      <c r="T149" s="12"/>
    </row>
    <row r="150" spans="1:20" s="4" customFormat="1" x14ac:dyDescent="0.25">
      <c r="A150" s="11"/>
      <c r="B150" s="11"/>
      <c r="C150" s="11"/>
      <c r="D150" s="11"/>
      <c r="E150" s="11"/>
      <c r="F150" s="11"/>
      <c r="G150" s="11"/>
      <c r="H150" s="11"/>
      <c r="I150" s="11"/>
      <c r="J150" s="11"/>
      <c r="K150" s="11"/>
      <c r="L150" s="11"/>
      <c r="M150" s="51"/>
      <c r="N150" s="52"/>
      <c r="O150" s="11"/>
      <c r="P150" s="11"/>
      <c r="Q150" s="11"/>
      <c r="R150" s="11"/>
      <c r="S150" s="53"/>
      <c r="T150" s="12"/>
    </row>
    <row r="151" spans="1:20" s="4" customFormat="1" x14ac:dyDescent="0.25">
      <c r="A151" s="11"/>
      <c r="B151" s="11"/>
      <c r="C151" s="11"/>
      <c r="D151" s="11"/>
      <c r="E151" s="11"/>
      <c r="F151" s="11"/>
      <c r="G151" s="11"/>
      <c r="H151" s="11"/>
      <c r="I151" s="11"/>
      <c r="J151" s="11"/>
      <c r="K151" s="11"/>
      <c r="L151" s="11"/>
      <c r="M151" s="51"/>
      <c r="N151" s="52"/>
      <c r="O151" s="11"/>
      <c r="P151" s="11"/>
      <c r="Q151" s="11"/>
      <c r="R151" s="11"/>
      <c r="S151" s="53"/>
      <c r="T151" s="12"/>
    </row>
    <row r="152" spans="1:20" s="4" customFormat="1" x14ac:dyDescent="0.25">
      <c r="A152" s="11"/>
      <c r="B152" s="11"/>
      <c r="C152" s="11"/>
      <c r="D152" s="11"/>
      <c r="E152" s="11"/>
      <c r="F152" s="11"/>
      <c r="G152" s="11"/>
      <c r="H152" s="11"/>
      <c r="I152" s="11"/>
      <c r="J152" s="11"/>
      <c r="K152" s="11"/>
      <c r="L152" s="11"/>
      <c r="M152" s="51"/>
      <c r="N152" s="52"/>
      <c r="O152" s="11"/>
      <c r="P152" s="11"/>
      <c r="Q152" s="11"/>
      <c r="R152" s="11"/>
      <c r="S152" s="53"/>
      <c r="T152" s="12"/>
    </row>
    <row r="153" spans="1:20" s="4" customFormat="1" x14ac:dyDescent="0.25">
      <c r="A153" s="11"/>
      <c r="B153" s="11"/>
      <c r="C153" s="11"/>
      <c r="D153" s="11"/>
      <c r="E153" s="11"/>
      <c r="F153" s="11"/>
      <c r="G153" s="11"/>
      <c r="H153" s="11"/>
      <c r="I153" s="11"/>
      <c r="J153" s="11"/>
      <c r="K153" s="11"/>
      <c r="L153" s="11"/>
      <c r="M153" s="51"/>
      <c r="N153" s="52"/>
      <c r="O153" s="11"/>
      <c r="P153" s="11"/>
      <c r="Q153" s="11"/>
      <c r="R153" s="11"/>
      <c r="S153" s="53"/>
      <c r="T153" s="12"/>
    </row>
    <row r="154" spans="1:20" s="4" customFormat="1" x14ac:dyDescent="0.25">
      <c r="A154" s="11"/>
      <c r="B154" s="11"/>
      <c r="C154" s="11"/>
      <c r="D154" s="11"/>
      <c r="E154" s="11"/>
      <c r="F154" s="11"/>
      <c r="G154" s="11"/>
      <c r="H154" s="11"/>
      <c r="I154" s="11"/>
      <c r="J154" s="11"/>
      <c r="K154" s="11"/>
      <c r="L154" s="11"/>
      <c r="M154" s="51"/>
      <c r="N154" s="52"/>
      <c r="O154" s="11"/>
      <c r="P154" s="11"/>
      <c r="Q154" s="11"/>
      <c r="R154" s="11"/>
      <c r="S154" s="53"/>
      <c r="T154" s="12"/>
    </row>
    <row r="155" spans="1:20" s="4" customFormat="1" x14ac:dyDescent="0.25">
      <c r="A155" s="11"/>
      <c r="B155" s="11"/>
      <c r="C155" s="11"/>
      <c r="D155" s="11"/>
      <c r="E155" s="11"/>
      <c r="F155" s="11"/>
      <c r="G155" s="11"/>
      <c r="H155" s="11"/>
      <c r="I155" s="11"/>
      <c r="J155" s="11"/>
      <c r="K155" s="11"/>
      <c r="L155" s="11"/>
      <c r="M155" s="51"/>
      <c r="N155" s="52"/>
      <c r="O155" s="11"/>
      <c r="P155" s="11"/>
      <c r="Q155" s="11"/>
      <c r="R155" s="11"/>
      <c r="S155" s="53"/>
      <c r="T155" s="12"/>
    </row>
    <row r="156" spans="1:20" s="4" customFormat="1" x14ac:dyDescent="0.25">
      <c r="A156" s="11"/>
      <c r="B156" s="11"/>
      <c r="C156" s="11"/>
      <c r="D156" s="11"/>
      <c r="E156" s="11"/>
      <c r="F156" s="11"/>
      <c r="G156" s="11"/>
      <c r="H156" s="11"/>
      <c r="I156" s="11"/>
      <c r="J156" s="11"/>
      <c r="K156" s="11"/>
      <c r="L156" s="11"/>
      <c r="M156" s="51"/>
      <c r="N156" s="52"/>
      <c r="O156" s="11"/>
      <c r="P156" s="11"/>
      <c r="Q156" s="11"/>
      <c r="R156" s="11"/>
      <c r="S156" s="53"/>
      <c r="T156" s="12"/>
    </row>
    <row r="157" spans="1:20" s="4" customFormat="1" x14ac:dyDescent="0.25">
      <c r="A157" s="11"/>
      <c r="B157" s="11"/>
      <c r="C157" s="11"/>
      <c r="D157" s="11"/>
      <c r="E157" s="11"/>
      <c r="F157" s="11"/>
      <c r="G157" s="11"/>
      <c r="H157" s="11"/>
      <c r="I157" s="11"/>
      <c r="J157" s="11"/>
      <c r="K157" s="11"/>
      <c r="L157" s="11"/>
      <c r="M157" s="51"/>
      <c r="N157" s="52"/>
      <c r="O157" s="11"/>
      <c r="P157" s="11"/>
      <c r="Q157" s="11"/>
      <c r="R157" s="11"/>
      <c r="S157" s="53"/>
      <c r="T157" s="12"/>
    </row>
    <row r="158" spans="1:20" s="4" customFormat="1" x14ac:dyDescent="0.25">
      <c r="A158" s="11"/>
      <c r="B158" s="11"/>
      <c r="C158" s="11"/>
      <c r="D158" s="11"/>
      <c r="E158" s="11"/>
      <c r="F158" s="11"/>
      <c r="G158" s="11"/>
      <c r="H158" s="11"/>
      <c r="I158" s="11"/>
      <c r="J158" s="11"/>
      <c r="K158" s="11"/>
      <c r="L158" s="11"/>
      <c r="M158" s="51"/>
      <c r="N158" s="52"/>
      <c r="O158" s="11"/>
      <c r="P158" s="11"/>
      <c r="Q158" s="11"/>
      <c r="R158" s="11"/>
      <c r="S158" s="53"/>
      <c r="T158" s="12"/>
    </row>
    <row r="159" spans="1:20" s="4" customFormat="1" x14ac:dyDescent="0.25">
      <c r="A159" s="11"/>
      <c r="B159" s="11"/>
      <c r="C159" s="11"/>
      <c r="D159" s="11"/>
      <c r="E159" s="11"/>
      <c r="F159" s="11"/>
      <c r="G159" s="11"/>
      <c r="H159" s="11"/>
      <c r="I159" s="11"/>
      <c r="J159" s="11"/>
      <c r="K159" s="11"/>
      <c r="L159" s="11"/>
      <c r="M159" s="51"/>
      <c r="N159" s="52"/>
      <c r="O159" s="11"/>
      <c r="P159" s="11"/>
      <c r="Q159" s="11"/>
      <c r="R159" s="11"/>
      <c r="S159" s="53"/>
      <c r="T159" s="12"/>
    </row>
    <row r="160" spans="1:20" s="4" customFormat="1" x14ac:dyDescent="0.25">
      <c r="A160" s="11"/>
      <c r="B160" s="11"/>
      <c r="C160" s="11"/>
      <c r="D160" s="11"/>
      <c r="E160" s="11"/>
      <c r="F160" s="11"/>
      <c r="G160" s="11"/>
      <c r="H160" s="11"/>
      <c r="I160" s="11"/>
      <c r="J160" s="11"/>
      <c r="K160" s="11"/>
      <c r="L160" s="11"/>
      <c r="M160" s="51"/>
      <c r="N160" s="52"/>
      <c r="O160" s="11"/>
      <c r="P160" s="11"/>
      <c r="Q160" s="11"/>
      <c r="R160" s="11"/>
      <c r="S160" s="53"/>
      <c r="T160" s="12"/>
    </row>
    <row r="161" spans="1:20" s="4" customFormat="1" x14ac:dyDescent="0.25">
      <c r="A161" s="11"/>
      <c r="B161" s="11"/>
      <c r="C161" s="11"/>
      <c r="D161" s="11"/>
      <c r="E161" s="11"/>
      <c r="F161" s="11"/>
      <c r="G161" s="11"/>
      <c r="H161" s="11"/>
      <c r="I161" s="11"/>
      <c r="J161" s="11"/>
      <c r="K161" s="11"/>
      <c r="L161" s="11"/>
      <c r="M161" s="51"/>
      <c r="N161" s="52"/>
      <c r="O161" s="11"/>
      <c r="P161" s="11"/>
      <c r="Q161" s="11"/>
      <c r="R161" s="11"/>
      <c r="S161" s="53"/>
      <c r="T161" s="12"/>
    </row>
    <row r="162" spans="1:20" s="4" customFormat="1" x14ac:dyDescent="0.25">
      <c r="A162" s="11"/>
      <c r="B162" s="11"/>
      <c r="C162" s="11"/>
      <c r="D162" s="11"/>
      <c r="E162" s="11"/>
      <c r="F162" s="11"/>
      <c r="G162" s="11"/>
      <c r="H162" s="11"/>
      <c r="I162" s="11"/>
      <c r="J162" s="11"/>
      <c r="K162" s="11"/>
      <c r="L162" s="11"/>
      <c r="M162" s="51"/>
      <c r="N162" s="52"/>
      <c r="O162" s="11"/>
      <c r="P162" s="11"/>
      <c r="Q162" s="11"/>
      <c r="R162" s="11"/>
      <c r="S162" s="53"/>
      <c r="T162" s="12"/>
    </row>
    <row r="163" spans="1:20" s="4" customFormat="1" x14ac:dyDescent="0.25">
      <c r="A163" s="11"/>
      <c r="B163" s="11"/>
      <c r="C163" s="11"/>
      <c r="D163" s="11"/>
      <c r="E163" s="11"/>
      <c r="F163" s="11"/>
      <c r="G163" s="11"/>
      <c r="H163" s="11"/>
      <c r="I163" s="11"/>
      <c r="J163" s="11"/>
      <c r="K163" s="11"/>
      <c r="L163" s="11"/>
      <c r="M163" s="51"/>
      <c r="N163" s="52"/>
      <c r="O163" s="11"/>
      <c r="P163" s="11"/>
      <c r="Q163" s="11"/>
      <c r="R163" s="11"/>
      <c r="S163" s="53"/>
      <c r="T163" s="12"/>
    </row>
    <row r="164" spans="1:20" s="4" customFormat="1" x14ac:dyDescent="0.25">
      <c r="A164" s="11"/>
      <c r="B164" s="11"/>
      <c r="C164" s="11"/>
      <c r="D164" s="11"/>
      <c r="E164" s="11"/>
      <c r="F164" s="11"/>
      <c r="G164" s="11"/>
      <c r="H164" s="11"/>
      <c r="I164" s="11"/>
      <c r="J164" s="11"/>
      <c r="K164" s="11"/>
      <c r="L164" s="11"/>
      <c r="M164" s="51"/>
      <c r="N164" s="52"/>
      <c r="O164" s="11"/>
      <c r="P164" s="11"/>
      <c r="Q164" s="11"/>
      <c r="R164" s="11"/>
      <c r="S164" s="53"/>
      <c r="T164" s="12"/>
    </row>
    <row r="165" spans="1:20" s="4" customFormat="1" x14ac:dyDescent="0.25">
      <c r="A165" s="11"/>
      <c r="B165" s="11"/>
      <c r="C165" s="11"/>
      <c r="D165" s="11"/>
      <c r="E165" s="11"/>
      <c r="F165" s="11"/>
      <c r="G165" s="11"/>
      <c r="H165" s="11"/>
      <c r="I165" s="11"/>
      <c r="J165" s="11"/>
      <c r="K165" s="11"/>
      <c r="L165" s="11"/>
      <c r="M165" s="51"/>
      <c r="N165" s="52"/>
      <c r="O165" s="11"/>
      <c r="P165" s="11"/>
      <c r="Q165" s="11"/>
      <c r="R165" s="11"/>
      <c r="S165" s="53"/>
      <c r="T165" s="12"/>
    </row>
    <row r="166" spans="1:20" s="4" customFormat="1" x14ac:dyDescent="0.25">
      <c r="A166" s="11"/>
      <c r="B166" s="11"/>
      <c r="C166" s="11"/>
      <c r="D166" s="11"/>
      <c r="E166" s="11"/>
      <c r="F166" s="11"/>
      <c r="G166" s="11"/>
      <c r="H166" s="11"/>
      <c r="I166" s="11"/>
      <c r="J166" s="11"/>
      <c r="K166" s="11"/>
      <c r="L166" s="11"/>
      <c r="M166" s="51"/>
      <c r="N166" s="52"/>
      <c r="O166" s="11"/>
      <c r="P166" s="11"/>
      <c r="Q166" s="11"/>
      <c r="R166" s="11"/>
      <c r="S166" s="53"/>
      <c r="T166" s="12"/>
    </row>
    <row r="167" spans="1:20" s="4" customFormat="1" x14ac:dyDescent="0.25">
      <c r="A167" s="11"/>
      <c r="B167" s="11"/>
      <c r="C167" s="11"/>
      <c r="D167" s="11"/>
      <c r="E167" s="11"/>
      <c r="F167" s="11"/>
      <c r="G167" s="11"/>
      <c r="H167" s="11"/>
      <c r="I167" s="11"/>
      <c r="J167" s="11"/>
      <c r="K167" s="11"/>
      <c r="L167" s="11"/>
      <c r="M167" s="51"/>
      <c r="N167" s="52"/>
      <c r="O167" s="11"/>
      <c r="P167" s="11"/>
      <c r="Q167" s="11"/>
      <c r="R167" s="11"/>
      <c r="S167" s="53"/>
      <c r="T167" s="12"/>
    </row>
    <row r="168" spans="1:20" s="4" customFormat="1" x14ac:dyDescent="0.25">
      <c r="A168" s="11"/>
      <c r="B168" s="11"/>
      <c r="C168" s="11"/>
      <c r="D168" s="11"/>
      <c r="E168" s="11"/>
      <c r="F168" s="11"/>
      <c r="G168" s="11"/>
      <c r="H168" s="11"/>
      <c r="I168" s="11"/>
      <c r="J168" s="11"/>
      <c r="K168" s="11"/>
      <c r="L168" s="11"/>
      <c r="M168" s="51"/>
      <c r="N168" s="52"/>
      <c r="O168" s="11"/>
      <c r="P168" s="11"/>
      <c r="Q168" s="11"/>
      <c r="R168" s="11"/>
      <c r="S168" s="53"/>
      <c r="T168" s="12"/>
    </row>
    <row r="169" spans="1:20" s="4" customFormat="1" x14ac:dyDescent="0.25">
      <c r="A169" s="11"/>
      <c r="B169" s="11"/>
      <c r="C169" s="11"/>
      <c r="D169" s="11"/>
      <c r="E169" s="11"/>
      <c r="F169" s="11"/>
      <c r="G169" s="11"/>
      <c r="H169" s="11"/>
      <c r="I169" s="11"/>
      <c r="J169" s="11"/>
      <c r="K169" s="11"/>
      <c r="L169" s="11"/>
      <c r="M169" s="51"/>
      <c r="N169" s="52"/>
      <c r="O169" s="11"/>
      <c r="P169" s="11"/>
      <c r="Q169" s="11"/>
      <c r="R169" s="11"/>
      <c r="S169" s="53"/>
      <c r="T169" s="12"/>
    </row>
    <row r="170" spans="1:20" s="4" customFormat="1" x14ac:dyDescent="0.25">
      <c r="A170" s="11"/>
      <c r="B170" s="11"/>
      <c r="C170" s="11"/>
      <c r="D170" s="11"/>
      <c r="E170" s="11"/>
      <c r="F170" s="11"/>
      <c r="G170" s="11"/>
      <c r="H170" s="11"/>
      <c r="I170" s="11"/>
      <c r="J170" s="11"/>
      <c r="K170" s="11"/>
      <c r="L170" s="11"/>
      <c r="M170" s="51"/>
      <c r="N170" s="52"/>
      <c r="O170" s="11"/>
      <c r="P170" s="11"/>
      <c r="Q170" s="11"/>
      <c r="R170" s="11"/>
      <c r="S170" s="53"/>
      <c r="T170" s="12"/>
    </row>
    <row r="171" spans="1:20" s="4" customFormat="1" x14ac:dyDescent="0.25">
      <c r="A171" s="11"/>
      <c r="B171" s="11"/>
      <c r="C171" s="11"/>
      <c r="D171" s="11"/>
      <c r="E171" s="11"/>
      <c r="F171" s="11"/>
      <c r="G171" s="11"/>
      <c r="H171" s="11"/>
      <c r="I171" s="11"/>
      <c r="J171" s="11"/>
      <c r="K171" s="11"/>
      <c r="L171" s="11"/>
      <c r="M171" s="51"/>
      <c r="N171" s="52"/>
      <c r="O171" s="11"/>
      <c r="P171" s="11"/>
      <c r="Q171" s="11"/>
      <c r="R171" s="11"/>
      <c r="S171" s="53"/>
      <c r="T171" s="12"/>
    </row>
    <row r="172" spans="1:20" s="4" customFormat="1" x14ac:dyDescent="0.25">
      <c r="A172" s="11"/>
      <c r="B172" s="1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51"/>
      <c r="N172" s="52"/>
      <c r="O172" s="11"/>
      <c r="P172" s="11"/>
      <c r="Q172" s="11"/>
      <c r="R172" s="11"/>
      <c r="S172" s="53"/>
      <c r="T172" s="12"/>
    </row>
    <row r="173" spans="1:20" s="4" customFormat="1" x14ac:dyDescent="0.25">
      <c r="A173" s="11"/>
      <c r="B173" s="11"/>
      <c r="C173" s="11"/>
      <c r="D173" s="11"/>
      <c r="E173" s="11"/>
      <c r="F173" s="11"/>
      <c r="G173" s="11"/>
      <c r="H173" s="11"/>
      <c r="I173" s="11"/>
      <c r="J173" s="11"/>
      <c r="K173" s="11"/>
      <c r="L173" s="11"/>
      <c r="M173" s="51"/>
      <c r="N173" s="52"/>
      <c r="O173" s="11"/>
      <c r="P173" s="11"/>
      <c r="Q173" s="11"/>
      <c r="R173" s="11"/>
      <c r="S173" s="53"/>
      <c r="T173" s="12"/>
    </row>
    <row r="174" spans="1:20" s="4" customFormat="1" x14ac:dyDescent="0.25">
      <c r="A174" s="11"/>
      <c r="B174" s="11"/>
      <c r="C174" s="11"/>
      <c r="D174" s="11"/>
      <c r="E174" s="11"/>
      <c r="F174" s="11"/>
      <c r="G174" s="11"/>
      <c r="H174" s="11"/>
      <c r="I174" s="11"/>
      <c r="J174" s="11"/>
      <c r="K174" s="11"/>
      <c r="L174" s="11"/>
      <c r="M174" s="51"/>
      <c r="N174" s="52"/>
      <c r="O174" s="11"/>
      <c r="P174" s="11"/>
      <c r="Q174" s="11"/>
      <c r="R174" s="11"/>
      <c r="S174" s="53"/>
      <c r="T174" s="12"/>
    </row>
    <row r="175" spans="1:20" s="4" customFormat="1" x14ac:dyDescent="0.25">
      <c r="A175" s="11"/>
      <c r="B175" s="11"/>
      <c r="C175" s="11"/>
      <c r="D175" s="11"/>
      <c r="E175" s="11"/>
      <c r="F175" s="11"/>
      <c r="G175" s="11"/>
      <c r="H175" s="11"/>
      <c r="I175" s="11"/>
      <c r="J175" s="11"/>
      <c r="K175" s="11"/>
      <c r="L175" s="11"/>
      <c r="M175" s="51"/>
      <c r="N175" s="52"/>
      <c r="O175" s="11"/>
      <c r="P175" s="11"/>
      <c r="Q175" s="11"/>
      <c r="R175" s="11"/>
      <c r="S175" s="53"/>
      <c r="T175" s="12"/>
    </row>
    <row r="176" spans="1:20" s="4" customFormat="1" x14ac:dyDescent="0.25">
      <c r="A176" s="11"/>
      <c r="B176" s="11"/>
      <c r="C176" s="11"/>
      <c r="D176" s="11"/>
      <c r="E176" s="11"/>
      <c r="F176" s="11"/>
      <c r="G176" s="11"/>
      <c r="H176" s="11"/>
      <c r="I176" s="11"/>
      <c r="J176" s="11"/>
      <c r="K176" s="11"/>
      <c r="L176" s="11"/>
      <c r="M176" s="51"/>
      <c r="N176" s="52"/>
      <c r="O176" s="11"/>
      <c r="P176" s="11"/>
      <c r="Q176" s="11"/>
      <c r="R176" s="11"/>
      <c r="S176" s="53"/>
      <c r="T176" s="12"/>
    </row>
    <row r="177" spans="1:20" s="4" customFormat="1" x14ac:dyDescent="0.25">
      <c r="A177" s="11"/>
      <c r="B177" s="11"/>
      <c r="C177" s="11"/>
      <c r="D177" s="11"/>
      <c r="E177" s="11"/>
      <c r="F177" s="11"/>
      <c r="G177" s="11"/>
      <c r="H177" s="11"/>
      <c r="I177" s="11"/>
      <c r="J177" s="11"/>
      <c r="K177" s="11"/>
      <c r="L177" s="11"/>
      <c r="M177" s="51"/>
      <c r="N177" s="52"/>
      <c r="O177" s="11"/>
      <c r="P177" s="11"/>
      <c r="Q177" s="11"/>
      <c r="R177" s="11"/>
      <c r="S177" s="53"/>
      <c r="T177" s="12"/>
    </row>
    <row r="178" spans="1:20" s="4" customFormat="1" x14ac:dyDescent="0.25">
      <c r="A178" s="11"/>
      <c r="B178" s="11"/>
      <c r="C178" s="11"/>
      <c r="D178" s="11"/>
      <c r="E178" s="11"/>
      <c r="F178" s="11"/>
      <c r="G178" s="11"/>
      <c r="H178" s="11"/>
      <c r="I178" s="11"/>
      <c r="J178" s="11"/>
      <c r="K178" s="11"/>
      <c r="L178" s="11"/>
      <c r="M178" s="51"/>
      <c r="N178" s="52"/>
      <c r="O178" s="11"/>
      <c r="P178" s="11"/>
      <c r="Q178" s="11"/>
      <c r="R178" s="11"/>
      <c r="S178" s="53"/>
      <c r="T178" s="12"/>
    </row>
    <row r="179" spans="1:20" s="4" customFormat="1" x14ac:dyDescent="0.25">
      <c r="A179" s="11"/>
      <c r="B179" s="11"/>
      <c r="C179" s="11"/>
      <c r="D179" s="11"/>
      <c r="E179" s="11"/>
      <c r="F179" s="11"/>
      <c r="G179" s="11"/>
      <c r="H179" s="11"/>
      <c r="I179" s="11"/>
      <c r="J179" s="11"/>
      <c r="K179" s="11"/>
      <c r="L179" s="11"/>
      <c r="M179" s="51"/>
      <c r="N179" s="52"/>
      <c r="O179" s="11"/>
      <c r="P179" s="11"/>
      <c r="Q179" s="11"/>
      <c r="R179" s="11"/>
      <c r="S179" s="53"/>
      <c r="T179" s="12"/>
    </row>
    <row r="180" spans="1:20" s="4" customFormat="1" x14ac:dyDescent="0.25">
      <c r="A180" s="11"/>
      <c r="B180" s="11"/>
      <c r="C180" s="11"/>
      <c r="D180" s="11"/>
      <c r="E180" s="11"/>
      <c r="F180" s="11"/>
      <c r="G180" s="11"/>
      <c r="H180" s="11"/>
      <c r="I180" s="11"/>
      <c r="J180" s="11"/>
      <c r="K180" s="11"/>
      <c r="L180" s="11"/>
      <c r="M180" s="51"/>
      <c r="N180" s="52"/>
      <c r="O180" s="11"/>
      <c r="P180" s="11"/>
      <c r="Q180" s="11"/>
      <c r="R180" s="11"/>
      <c r="S180" s="53"/>
      <c r="T180" s="12"/>
    </row>
    <row r="181" spans="1:20" s="4" customFormat="1" x14ac:dyDescent="0.25">
      <c r="A181" s="11"/>
      <c r="B181" s="1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51"/>
      <c r="N181" s="52"/>
      <c r="O181" s="11"/>
      <c r="P181" s="11"/>
      <c r="Q181" s="11"/>
      <c r="R181" s="11"/>
      <c r="S181" s="53"/>
      <c r="T181" s="12"/>
    </row>
    <row r="182" spans="1:20" s="4" customFormat="1" x14ac:dyDescent="0.25">
      <c r="A182" s="11"/>
      <c r="B182" s="11"/>
      <c r="C182" s="11"/>
      <c r="D182" s="11"/>
      <c r="E182" s="11"/>
      <c r="F182" s="11"/>
      <c r="G182" s="11"/>
      <c r="H182" s="11"/>
      <c r="I182" s="11"/>
      <c r="J182" s="11"/>
      <c r="K182" s="11"/>
      <c r="L182" s="11"/>
      <c r="M182" s="51"/>
      <c r="N182" s="52"/>
      <c r="O182" s="11"/>
      <c r="P182" s="11"/>
      <c r="Q182" s="11"/>
      <c r="R182" s="11"/>
      <c r="S182" s="53"/>
      <c r="T182" s="12"/>
    </row>
    <row r="183" spans="1:20" s="4" customFormat="1" x14ac:dyDescent="0.25">
      <c r="A183" s="11"/>
      <c r="B183" s="11"/>
      <c r="C183" s="11"/>
      <c r="D183" s="11"/>
      <c r="E183" s="11"/>
      <c r="F183" s="11"/>
      <c r="G183" s="11"/>
      <c r="H183" s="11"/>
      <c r="I183" s="11"/>
      <c r="J183" s="11"/>
      <c r="K183" s="11"/>
      <c r="L183" s="11"/>
      <c r="M183" s="51"/>
      <c r="N183" s="52"/>
      <c r="O183" s="11"/>
      <c r="P183" s="11"/>
      <c r="Q183" s="11"/>
      <c r="R183" s="11"/>
      <c r="S183" s="53"/>
      <c r="T183" s="12"/>
    </row>
    <row r="184" spans="1:20" s="4" customFormat="1" x14ac:dyDescent="0.25">
      <c r="A184" s="11"/>
      <c r="B184" s="11"/>
      <c r="C184" s="11"/>
      <c r="D184" s="11"/>
      <c r="E184" s="11"/>
      <c r="F184" s="11"/>
      <c r="G184" s="11"/>
      <c r="H184" s="11"/>
      <c r="I184" s="11"/>
      <c r="J184" s="11"/>
      <c r="K184" s="11"/>
      <c r="L184" s="11"/>
      <c r="M184" s="51"/>
      <c r="N184" s="52"/>
      <c r="O184" s="11"/>
      <c r="P184" s="11"/>
      <c r="Q184" s="11"/>
      <c r="R184" s="11"/>
      <c r="S184" s="53"/>
      <c r="T184" s="12"/>
    </row>
    <row r="185" spans="1:20" s="4" customFormat="1" x14ac:dyDescent="0.25">
      <c r="A185" s="11"/>
      <c r="B185" s="11"/>
      <c r="C185" s="11"/>
      <c r="D185" s="11"/>
      <c r="E185" s="11"/>
      <c r="F185" s="11"/>
      <c r="G185" s="11"/>
      <c r="H185" s="11"/>
      <c r="I185" s="11"/>
      <c r="J185" s="11"/>
      <c r="K185" s="11"/>
      <c r="L185" s="11"/>
      <c r="M185" s="51"/>
      <c r="N185" s="52"/>
      <c r="O185" s="11"/>
      <c r="P185" s="11"/>
      <c r="Q185" s="11"/>
      <c r="R185" s="11"/>
      <c r="S185" s="53"/>
      <c r="T185" s="12"/>
    </row>
    <row r="186" spans="1:20" s="4" customFormat="1" x14ac:dyDescent="0.25">
      <c r="A186" s="11"/>
      <c r="B186" s="11"/>
      <c r="C186" s="11"/>
      <c r="D186" s="11"/>
      <c r="E186" s="11"/>
      <c r="F186" s="11"/>
      <c r="G186" s="11"/>
      <c r="H186" s="11"/>
      <c r="I186" s="11"/>
      <c r="J186" s="11"/>
      <c r="K186" s="11"/>
      <c r="L186" s="11"/>
      <c r="M186" s="51"/>
      <c r="N186" s="52"/>
      <c r="O186" s="11"/>
      <c r="P186" s="11"/>
      <c r="Q186" s="11"/>
      <c r="R186" s="11"/>
      <c r="S186" s="53"/>
      <c r="T186" s="12"/>
    </row>
    <row r="187" spans="1:20" s="4" customFormat="1" x14ac:dyDescent="0.25">
      <c r="A187" s="11"/>
      <c r="B187" s="11"/>
      <c r="C187" s="11"/>
      <c r="D187" s="11"/>
      <c r="E187" s="11"/>
      <c r="F187" s="11"/>
      <c r="G187" s="11"/>
      <c r="H187" s="11"/>
      <c r="I187" s="11"/>
      <c r="J187" s="11"/>
      <c r="K187" s="11"/>
      <c r="L187" s="11"/>
      <c r="M187" s="51"/>
      <c r="N187" s="52"/>
      <c r="O187" s="11"/>
      <c r="P187" s="11"/>
      <c r="Q187" s="11"/>
      <c r="R187" s="11"/>
      <c r="S187" s="53"/>
      <c r="T187" s="12"/>
    </row>
    <row r="188" spans="1:20" s="4" customFormat="1" x14ac:dyDescent="0.25">
      <c r="A188" s="11"/>
      <c r="B188" s="11"/>
      <c r="C188" s="11"/>
      <c r="D188" s="11"/>
      <c r="E188" s="11"/>
      <c r="F188" s="11"/>
      <c r="G188" s="11"/>
      <c r="H188" s="11"/>
      <c r="I188" s="11"/>
      <c r="J188" s="11"/>
      <c r="K188" s="11"/>
      <c r="L188" s="11"/>
      <c r="M188" s="51"/>
      <c r="N188" s="52"/>
      <c r="O188" s="11"/>
      <c r="P188" s="11"/>
      <c r="Q188" s="11"/>
      <c r="R188" s="11"/>
      <c r="S188" s="53"/>
      <c r="T188" s="12"/>
    </row>
    <row r="189" spans="1:20" s="4" customFormat="1" x14ac:dyDescent="0.25">
      <c r="A189" s="11"/>
      <c r="B189" s="11"/>
      <c r="C189" s="11"/>
      <c r="D189" s="11"/>
      <c r="E189" s="11"/>
      <c r="F189" s="11"/>
      <c r="G189" s="11"/>
      <c r="H189" s="11"/>
      <c r="I189" s="11"/>
      <c r="J189" s="11"/>
      <c r="K189" s="11"/>
      <c r="L189" s="11"/>
      <c r="M189" s="51"/>
      <c r="N189" s="52"/>
      <c r="O189" s="11"/>
      <c r="P189" s="11"/>
      <c r="Q189" s="11"/>
      <c r="R189" s="11"/>
      <c r="S189" s="53"/>
      <c r="T189" s="12"/>
    </row>
    <row r="190" spans="1:20" s="4" customFormat="1" x14ac:dyDescent="0.25">
      <c r="A190" s="11"/>
      <c r="B190" s="11"/>
      <c r="C190" s="11"/>
      <c r="D190" s="11"/>
      <c r="E190" s="11"/>
      <c r="F190" s="11"/>
      <c r="G190" s="11"/>
      <c r="H190" s="11"/>
      <c r="I190" s="11"/>
      <c r="J190" s="11"/>
      <c r="K190" s="11"/>
      <c r="L190" s="11"/>
      <c r="M190" s="51"/>
      <c r="N190" s="52"/>
      <c r="O190" s="11"/>
      <c r="P190" s="11"/>
      <c r="Q190" s="11"/>
      <c r="R190" s="11"/>
      <c r="S190" s="53"/>
      <c r="T190" s="12"/>
    </row>
    <row r="191" spans="1:20" s="4" customFormat="1" x14ac:dyDescent="0.25">
      <c r="A191" s="11"/>
      <c r="B191" s="11"/>
      <c r="C191" s="11"/>
      <c r="D191" s="11"/>
      <c r="E191" s="11"/>
      <c r="F191" s="11"/>
      <c r="G191" s="11"/>
      <c r="H191" s="11"/>
      <c r="I191" s="11"/>
      <c r="J191" s="11"/>
      <c r="K191" s="11"/>
      <c r="L191" s="11"/>
      <c r="M191" s="51"/>
      <c r="N191" s="52"/>
      <c r="O191" s="11"/>
      <c r="P191" s="11"/>
      <c r="Q191" s="11"/>
      <c r="R191" s="11"/>
      <c r="S191" s="53"/>
      <c r="T191" s="12"/>
    </row>
    <row r="192" spans="1:20" s="4" customFormat="1" x14ac:dyDescent="0.25">
      <c r="A192" s="11"/>
      <c r="B192" s="11"/>
      <c r="C192" s="11"/>
      <c r="D192" s="11"/>
      <c r="E192" s="11"/>
      <c r="F192" s="11"/>
      <c r="G192" s="11"/>
      <c r="H192" s="11"/>
      <c r="I192" s="11"/>
      <c r="J192" s="11"/>
      <c r="K192" s="11"/>
      <c r="L192" s="11"/>
      <c r="M192" s="51"/>
      <c r="N192" s="52"/>
      <c r="O192" s="11"/>
      <c r="P192" s="11"/>
      <c r="Q192" s="11"/>
      <c r="R192" s="11"/>
      <c r="S192" s="53"/>
      <c r="T192" s="12"/>
    </row>
    <row r="193" spans="1:20" s="4" customFormat="1" x14ac:dyDescent="0.25">
      <c r="A193" s="11"/>
      <c r="B193" s="11"/>
      <c r="C193" s="11"/>
      <c r="D193" s="11"/>
      <c r="E193" s="11"/>
      <c r="F193" s="11"/>
      <c r="G193" s="11"/>
      <c r="H193" s="11"/>
      <c r="I193" s="11"/>
      <c r="J193" s="11"/>
      <c r="K193" s="11"/>
      <c r="L193" s="11"/>
      <c r="M193" s="51"/>
      <c r="N193" s="52"/>
      <c r="O193" s="11"/>
      <c r="P193" s="11"/>
      <c r="Q193" s="11"/>
      <c r="R193" s="11"/>
      <c r="S193" s="53"/>
      <c r="T193" s="12"/>
    </row>
    <row r="194" spans="1:20" s="4" customFormat="1" x14ac:dyDescent="0.25">
      <c r="A194" s="11"/>
      <c r="B194" s="11"/>
      <c r="C194" s="11"/>
      <c r="D194" s="11"/>
      <c r="E194" s="11"/>
      <c r="F194" s="11"/>
      <c r="G194" s="11"/>
      <c r="H194" s="11"/>
      <c r="I194" s="11"/>
      <c r="J194" s="11"/>
      <c r="K194" s="11"/>
      <c r="L194" s="11"/>
      <c r="M194" s="51"/>
      <c r="N194" s="52"/>
      <c r="O194" s="11"/>
      <c r="P194" s="11"/>
      <c r="Q194" s="11"/>
      <c r="R194" s="11"/>
      <c r="S194" s="53"/>
      <c r="T194" s="12"/>
    </row>
    <row r="195" spans="1:20" s="4" customFormat="1" x14ac:dyDescent="0.25">
      <c r="A195" s="11"/>
      <c r="B195" s="11"/>
      <c r="C195" s="11"/>
      <c r="D195" s="11"/>
      <c r="E195" s="11"/>
      <c r="F195" s="11"/>
      <c r="G195" s="11"/>
      <c r="H195" s="11"/>
      <c r="I195" s="11"/>
      <c r="J195" s="11"/>
      <c r="K195" s="11"/>
      <c r="L195" s="11"/>
      <c r="M195" s="51"/>
      <c r="N195" s="52"/>
      <c r="O195" s="11"/>
      <c r="P195" s="11"/>
      <c r="Q195" s="11"/>
      <c r="R195" s="11"/>
      <c r="S195" s="53"/>
      <c r="T195" s="12"/>
    </row>
    <row r="196" spans="1:20" s="4" customFormat="1" x14ac:dyDescent="0.25">
      <c r="A196" s="11"/>
      <c r="B196" s="11"/>
      <c r="C196" s="11"/>
      <c r="D196" s="11"/>
      <c r="E196" s="11"/>
      <c r="F196" s="11"/>
      <c r="G196" s="11"/>
      <c r="H196" s="11"/>
      <c r="I196" s="11"/>
      <c r="J196" s="11"/>
      <c r="K196" s="11"/>
      <c r="L196" s="11"/>
      <c r="M196" s="51"/>
      <c r="N196" s="52"/>
      <c r="O196" s="11"/>
      <c r="P196" s="11"/>
      <c r="Q196" s="11"/>
      <c r="R196" s="11"/>
      <c r="S196" s="53"/>
      <c r="T196" s="12"/>
    </row>
    <row r="197" spans="1:20" s="4" customFormat="1" x14ac:dyDescent="0.25">
      <c r="A197" s="11"/>
      <c r="B197" s="11"/>
      <c r="C197" s="11"/>
      <c r="D197" s="11"/>
      <c r="E197" s="11"/>
      <c r="F197" s="11"/>
      <c r="G197" s="11"/>
      <c r="H197" s="11"/>
      <c r="I197" s="11"/>
      <c r="J197" s="11"/>
      <c r="K197" s="11"/>
      <c r="L197" s="11"/>
      <c r="M197" s="51"/>
      <c r="N197" s="52"/>
      <c r="O197" s="11"/>
      <c r="P197" s="11"/>
      <c r="Q197" s="11"/>
      <c r="R197" s="11"/>
      <c r="S197" s="53"/>
      <c r="T197" s="12"/>
    </row>
    <row r="198" spans="1:20" s="4" customFormat="1" x14ac:dyDescent="0.25">
      <c r="A198" s="11"/>
      <c r="B198" s="11"/>
      <c r="C198" s="11"/>
      <c r="D198" s="11"/>
      <c r="E198" s="11"/>
      <c r="F198" s="11"/>
      <c r="G198" s="11"/>
      <c r="H198" s="11"/>
      <c r="I198" s="11"/>
      <c r="J198" s="11"/>
      <c r="K198" s="11"/>
      <c r="L198" s="11"/>
      <c r="M198" s="51"/>
      <c r="N198" s="52"/>
      <c r="O198" s="11"/>
      <c r="P198" s="11"/>
      <c r="Q198" s="11"/>
      <c r="R198" s="11"/>
      <c r="S198" s="53"/>
      <c r="T198" s="12"/>
    </row>
    <row r="199" spans="1:20" s="4" customFormat="1" x14ac:dyDescent="0.25">
      <c r="A199" s="11"/>
      <c r="B199" s="11"/>
      <c r="C199" s="11"/>
      <c r="D199" s="11"/>
      <c r="E199" s="11"/>
      <c r="F199" s="11"/>
      <c r="G199" s="11"/>
      <c r="H199" s="11"/>
      <c r="I199" s="11"/>
      <c r="J199" s="11"/>
      <c r="K199" s="11"/>
      <c r="L199" s="11"/>
      <c r="M199" s="51"/>
      <c r="N199" s="52"/>
      <c r="O199" s="11"/>
      <c r="P199" s="11"/>
      <c r="Q199" s="11"/>
      <c r="R199" s="11"/>
      <c r="S199" s="53"/>
      <c r="T199" s="12"/>
    </row>
    <row r="200" spans="1:20" s="4" customFormat="1" x14ac:dyDescent="0.25">
      <c r="A200" s="11"/>
      <c r="B200" s="11"/>
      <c r="C200" s="11"/>
      <c r="D200" s="11"/>
      <c r="E200" s="11"/>
      <c r="F200" s="11"/>
      <c r="G200" s="11"/>
      <c r="H200" s="11"/>
      <c r="I200" s="11"/>
      <c r="J200" s="11"/>
      <c r="K200" s="11"/>
      <c r="L200" s="11"/>
      <c r="M200" s="51"/>
      <c r="N200" s="52"/>
      <c r="O200" s="11"/>
      <c r="P200" s="11"/>
      <c r="Q200" s="11"/>
      <c r="R200" s="11"/>
      <c r="S200" s="53"/>
      <c r="T200" s="12"/>
    </row>
    <row r="201" spans="1:20" s="4" customFormat="1" x14ac:dyDescent="0.25">
      <c r="A201" s="11"/>
      <c r="B201" s="11"/>
      <c r="C201" s="11"/>
      <c r="D201" s="11"/>
      <c r="E201" s="11"/>
      <c r="F201" s="11"/>
      <c r="G201" s="11"/>
      <c r="H201" s="11"/>
      <c r="I201" s="11"/>
      <c r="J201" s="11"/>
      <c r="K201" s="11"/>
      <c r="L201" s="11"/>
      <c r="M201" s="51"/>
      <c r="N201" s="52"/>
      <c r="O201" s="11"/>
      <c r="P201" s="11"/>
      <c r="Q201" s="11"/>
      <c r="R201" s="11"/>
      <c r="S201" s="53"/>
      <c r="T201" s="12"/>
    </row>
    <row r="202" spans="1:20" s="4" customFormat="1" x14ac:dyDescent="0.25">
      <c r="A202" s="11"/>
      <c r="B202" s="11"/>
      <c r="C202" s="11"/>
      <c r="D202" s="11"/>
      <c r="E202" s="11"/>
      <c r="F202" s="11"/>
      <c r="G202" s="11"/>
      <c r="H202" s="11"/>
      <c r="I202" s="11"/>
      <c r="J202" s="11"/>
      <c r="K202" s="11"/>
      <c r="L202" s="11"/>
      <c r="M202" s="51"/>
      <c r="N202" s="52"/>
      <c r="O202" s="11"/>
      <c r="P202" s="11"/>
      <c r="Q202" s="11"/>
      <c r="R202" s="11"/>
      <c r="S202" s="53"/>
      <c r="T202" s="12"/>
    </row>
    <row r="203" spans="1:20" s="4" customFormat="1" x14ac:dyDescent="0.25">
      <c r="A203" s="11"/>
      <c r="B203" s="11"/>
      <c r="C203" s="11"/>
      <c r="D203" s="11"/>
      <c r="E203" s="11"/>
      <c r="F203" s="11"/>
      <c r="G203" s="11"/>
      <c r="H203" s="11"/>
      <c r="I203" s="11"/>
      <c r="J203" s="11"/>
      <c r="K203" s="11"/>
      <c r="L203" s="11"/>
      <c r="M203" s="51"/>
      <c r="N203" s="52"/>
      <c r="O203" s="11"/>
      <c r="P203" s="11"/>
      <c r="Q203" s="11"/>
      <c r="R203" s="11"/>
      <c r="S203" s="53"/>
      <c r="T203" s="12"/>
    </row>
    <row r="204" spans="1:20" s="4" customFormat="1" x14ac:dyDescent="0.25">
      <c r="A204" s="11"/>
      <c r="B204" s="11"/>
      <c r="C204" s="11"/>
      <c r="D204" s="11"/>
      <c r="E204" s="11"/>
      <c r="F204" s="11"/>
      <c r="G204" s="11"/>
      <c r="H204" s="11"/>
      <c r="I204" s="11"/>
      <c r="J204" s="11"/>
      <c r="K204" s="11"/>
      <c r="L204" s="11"/>
      <c r="M204" s="51"/>
      <c r="N204" s="52"/>
      <c r="O204" s="11"/>
      <c r="P204" s="11"/>
      <c r="Q204" s="11"/>
      <c r="R204" s="11"/>
      <c r="S204" s="53"/>
      <c r="T204" s="12"/>
    </row>
    <row r="205" spans="1:20" s="4" customFormat="1" x14ac:dyDescent="0.25">
      <c r="A205" s="11"/>
      <c r="B205" s="11"/>
      <c r="C205" s="11"/>
      <c r="D205" s="11"/>
      <c r="E205" s="11"/>
      <c r="F205" s="11"/>
      <c r="G205" s="11"/>
      <c r="H205" s="11"/>
      <c r="I205" s="11"/>
      <c r="J205" s="11"/>
      <c r="K205" s="11"/>
      <c r="L205" s="11"/>
      <c r="M205" s="51"/>
      <c r="N205" s="52"/>
      <c r="O205" s="11"/>
      <c r="P205" s="11"/>
      <c r="Q205" s="11"/>
      <c r="R205" s="11"/>
      <c r="S205" s="53"/>
      <c r="T205" s="12"/>
    </row>
    <row r="206" spans="1:20" s="4" customFormat="1" x14ac:dyDescent="0.25">
      <c r="A206" s="11"/>
      <c r="B206" s="11"/>
      <c r="C206" s="11"/>
      <c r="D206" s="11"/>
      <c r="E206" s="11"/>
      <c r="F206" s="11"/>
      <c r="G206" s="11"/>
      <c r="H206" s="11"/>
      <c r="I206" s="11"/>
      <c r="J206" s="11"/>
      <c r="K206" s="11"/>
      <c r="L206" s="11"/>
      <c r="M206" s="51"/>
      <c r="N206" s="52"/>
      <c r="O206" s="11"/>
      <c r="P206" s="11"/>
      <c r="Q206" s="11"/>
      <c r="R206" s="11"/>
      <c r="S206" s="53"/>
      <c r="T206" s="12"/>
    </row>
    <row r="207" spans="1:20" s="4" customFormat="1" x14ac:dyDescent="0.25">
      <c r="A207" s="11"/>
      <c r="B207" s="11"/>
      <c r="C207" s="11"/>
      <c r="D207" s="11"/>
      <c r="E207" s="11"/>
      <c r="F207" s="11"/>
      <c r="G207" s="11"/>
      <c r="H207" s="11"/>
      <c r="I207" s="11"/>
      <c r="J207" s="11"/>
      <c r="K207" s="11"/>
      <c r="L207" s="11"/>
      <c r="M207" s="51"/>
      <c r="N207" s="52"/>
      <c r="O207" s="11"/>
      <c r="P207" s="11"/>
      <c r="Q207" s="11"/>
      <c r="R207" s="11"/>
      <c r="S207" s="53"/>
      <c r="T207" s="12"/>
    </row>
    <row r="208" spans="1:20" s="4" customFormat="1" x14ac:dyDescent="0.25">
      <c r="A208" s="11"/>
      <c r="B208" s="11"/>
      <c r="C208" s="11"/>
      <c r="D208" s="11"/>
      <c r="E208" s="11"/>
      <c r="F208" s="11"/>
      <c r="G208" s="11"/>
      <c r="H208" s="11"/>
      <c r="I208" s="11"/>
      <c r="J208" s="11"/>
      <c r="K208" s="11"/>
      <c r="L208" s="11"/>
      <c r="M208" s="51"/>
      <c r="N208" s="52"/>
      <c r="O208" s="11"/>
      <c r="P208" s="11"/>
      <c r="Q208" s="11"/>
      <c r="R208" s="11"/>
      <c r="S208" s="53"/>
      <c r="T208" s="12"/>
    </row>
    <row r="209" spans="1:20" s="4" customFormat="1" x14ac:dyDescent="0.25">
      <c r="A209" s="11"/>
      <c r="B209" s="11"/>
      <c r="C209" s="11"/>
      <c r="D209" s="11"/>
      <c r="E209" s="11"/>
      <c r="F209" s="11"/>
      <c r="G209" s="11"/>
      <c r="H209" s="11"/>
      <c r="I209" s="11"/>
      <c r="J209" s="11"/>
      <c r="K209" s="11"/>
      <c r="L209" s="11"/>
      <c r="M209" s="51"/>
      <c r="N209" s="52"/>
      <c r="O209" s="11"/>
      <c r="P209" s="11"/>
      <c r="Q209" s="11"/>
      <c r="R209" s="11"/>
      <c r="S209" s="53"/>
      <c r="T209" s="12"/>
    </row>
    <row r="210" spans="1:20" s="4" customFormat="1" x14ac:dyDescent="0.25">
      <c r="A210" s="11"/>
      <c r="B210" s="11"/>
      <c r="C210" s="11"/>
      <c r="D210" s="11"/>
      <c r="E210" s="11"/>
      <c r="F210" s="11"/>
      <c r="G210" s="11"/>
      <c r="H210" s="11"/>
      <c r="I210" s="11"/>
      <c r="J210" s="11"/>
      <c r="K210" s="11"/>
      <c r="L210" s="11"/>
      <c r="M210" s="51"/>
      <c r="N210" s="52"/>
      <c r="O210" s="11"/>
      <c r="P210" s="11"/>
      <c r="Q210" s="11"/>
      <c r="R210" s="11"/>
      <c r="S210" s="53"/>
      <c r="T210" s="12"/>
    </row>
    <row r="211" spans="1:20" s="4" customFormat="1" x14ac:dyDescent="0.25">
      <c r="A211" s="11"/>
      <c r="B211" s="11"/>
      <c r="C211" s="11"/>
      <c r="D211" s="11"/>
      <c r="E211" s="11"/>
      <c r="F211" s="11"/>
      <c r="G211" s="11"/>
      <c r="H211" s="11"/>
      <c r="I211" s="11"/>
      <c r="J211" s="11"/>
      <c r="K211" s="11"/>
      <c r="L211" s="11"/>
      <c r="M211" s="51"/>
      <c r="N211" s="52"/>
      <c r="O211" s="11"/>
      <c r="P211" s="11"/>
      <c r="Q211" s="11"/>
      <c r="R211" s="11"/>
      <c r="S211" s="53"/>
      <c r="T211" s="12"/>
    </row>
    <row r="212" spans="1:20" s="4" customFormat="1" x14ac:dyDescent="0.25">
      <c r="A212" s="11"/>
      <c r="B212" s="11"/>
      <c r="C212" s="11"/>
      <c r="D212" s="11"/>
      <c r="E212" s="11"/>
      <c r="F212" s="11"/>
      <c r="G212" s="11"/>
      <c r="H212" s="11"/>
      <c r="I212" s="11"/>
      <c r="J212" s="11"/>
      <c r="K212" s="11"/>
      <c r="L212" s="11"/>
      <c r="M212" s="51"/>
      <c r="N212" s="52"/>
      <c r="O212" s="11"/>
      <c r="P212" s="11"/>
      <c r="Q212" s="11"/>
      <c r="R212" s="11"/>
      <c r="S212" s="53"/>
      <c r="T212" s="12"/>
    </row>
    <row r="213" spans="1:20" s="4" customFormat="1" x14ac:dyDescent="0.25">
      <c r="A213" s="11"/>
      <c r="B213" s="11"/>
      <c r="C213" s="11"/>
      <c r="D213" s="11"/>
      <c r="E213" s="11"/>
      <c r="F213" s="11"/>
      <c r="G213" s="11"/>
      <c r="H213" s="11"/>
      <c r="I213" s="11"/>
      <c r="J213" s="11"/>
      <c r="K213" s="11"/>
      <c r="L213" s="11"/>
      <c r="M213" s="51"/>
      <c r="N213" s="52"/>
      <c r="O213" s="11"/>
      <c r="P213" s="11"/>
      <c r="Q213" s="11"/>
      <c r="R213" s="11"/>
      <c r="S213" s="53"/>
      <c r="T213" s="12"/>
    </row>
    <row r="214" spans="1:20" s="4" customFormat="1" x14ac:dyDescent="0.25">
      <c r="A214" s="11"/>
      <c r="B214" s="11"/>
      <c r="C214" s="11"/>
      <c r="D214" s="11"/>
      <c r="E214" s="11"/>
      <c r="F214" s="11"/>
      <c r="G214" s="11"/>
      <c r="H214" s="11"/>
      <c r="I214" s="11"/>
      <c r="J214" s="11"/>
      <c r="K214" s="11"/>
      <c r="L214" s="11"/>
      <c r="M214" s="51"/>
      <c r="N214" s="52"/>
      <c r="O214" s="11"/>
      <c r="P214" s="11"/>
      <c r="Q214" s="11"/>
      <c r="R214" s="11"/>
      <c r="S214" s="53"/>
      <c r="T214" s="12"/>
    </row>
    <row r="215" spans="1:20" s="4" customFormat="1" x14ac:dyDescent="0.25">
      <c r="A215" s="11"/>
      <c r="B215" s="11"/>
      <c r="C215" s="11"/>
      <c r="D215" s="11"/>
      <c r="E215" s="11"/>
      <c r="F215" s="11"/>
      <c r="G215" s="11"/>
      <c r="H215" s="11"/>
      <c r="I215" s="11"/>
      <c r="J215" s="11"/>
      <c r="K215" s="11"/>
      <c r="L215" s="11"/>
      <c r="M215" s="51"/>
      <c r="N215" s="52"/>
      <c r="O215" s="11"/>
      <c r="P215" s="11"/>
      <c r="Q215" s="11"/>
      <c r="R215" s="11"/>
      <c r="S215" s="53"/>
      <c r="T215" s="12"/>
    </row>
    <row r="216" spans="1:20" s="4" customFormat="1" x14ac:dyDescent="0.25">
      <c r="A216" s="11"/>
      <c r="B216" s="11"/>
      <c r="C216" s="11"/>
      <c r="D216" s="11"/>
      <c r="E216" s="11"/>
      <c r="F216" s="11"/>
      <c r="G216" s="11"/>
      <c r="H216" s="11"/>
      <c r="I216" s="11"/>
      <c r="J216" s="11"/>
      <c r="K216" s="11"/>
      <c r="L216" s="11"/>
      <c r="M216" s="51"/>
      <c r="N216" s="52"/>
      <c r="O216" s="11"/>
      <c r="P216" s="11"/>
      <c r="Q216" s="11"/>
      <c r="R216" s="11"/>
      <c r="S216" s="53"/>
      <c r="T216" s="12"/>
    </row>
    <row r="217" spans="1:20" s="4" customFormat="1" x14ac:dyDescent="0.25">
      <c r="A217" s="11"/>
      <c r="B217" s="11"/>
      <c r="C217" s="11"/>
      <c r="D217" s="11"/>
      <c r="E217" s="11"/>
      <c r="F217" s="11"/>
      <c r="G217" s="11"/>
      <c r="H217" s="11"/>
      <c r="I217" s="11"/>
      <c r="J217" s="11"/>
      <c r="K217" s="11"/>
      <c r="L217" s="11"/>
      <c r="M217" s="51"/>
      <c r="N217" s="52"/>
      <c r="O217" s="11"/>
      <c r="P217" s="11"/>
      <c r="Q217" s="11"/>
      <c r="R217" s="11"/>
      <c r="S217" s="53"/>
      <c r="T217" s="12"/>
    </row>
    <row r="218" spans="1:20" s="4" customFormat="1" x14ac:dyDescent="0.25">
      <c r="A218" s="11"/>
      <c r="B218" s="11"/>
      <c r="C218" s="11"/>
      <c r="D218" s="11"/>
      <c r="E218" s="11"/>
      <c r="F218" s="11"/>
      <c r="G218" s="11"/>
      <c r="H218" s="11"/>
      <c r="I218" s="11"/>
      <c r="J218" s="11"/>
      <c r="K218" s="11"/>
      <c r="L218" s="11"/>
      <c r="M218" s="51"/>
      <c r="N218" s="52"/>
      <c r="O218" s="11"/>
      <c r="P218" s="11"/>
      <c r="Q218" s="11"/>
      <c r="R218" s="11"/>
      <c r="S218" s="53"/>
      <c r="T218" s="12"/>
    </row>
    <row r="219" spans="1:20" s="4" customFormat="1" x14ac:dyDescent="0.25">
      <c r="A219" s="11"/>
      <c r="B219" s="11"/>
      <c r="C219" s="11"/>
      <c r="D219" s="11"/>
      <c r="E219" s="11"/>
      <c r="F219" s="11"/>
      <c r="G219" s="11"/>
      <c r="H219" s="11"/>
      <c r="I219" s="11"/>
      <c r="J219" s="11"/>
      <c r="K219" s="11"/>
      <c r="L219" s="11"/>
      <c r="M219" s="51"/>
      <c r="N219" s="52"/>
      <c r="O219" s="11"/>
      <c r="P219" s="11"/>
      <c r="Q219" s="11"/>
      <c r="R219" s="11"/>
      <c r="S219" s="53"/>
      <c r="T219" s="12"/>
    </row>
    <row r="220" spans="1:20" s="4" customFormat="1" x14ac:dyDescent="0.25">
      <c r="A220" s="11"/>
      <c r="B220" s="11"/>
      <c r="C220" s="11"/>
      <c r="D220" s="11"/>
      <c r="E220" s="11"/>
      <c r="F220" s="11"/>
      <c r="G220" s="11"/>
      <c r="H220" s="11"/>
      <c r="I220" s="11"/>
      <c r="J220" s="11"/>
      <c r="K220" s="11"/>
      <c r="L220" s="11"/>
      <c r="M220" s="51"/>
      <c r="N220" s="52"/>
      <c r="O220" s="11"/>
      <c r="P220" s="11"/>
      <c r="Q220" s="11"/>
      <c r="R220" s="11"/>
      <c r="S220" s="53"/>
      <c r="T220" s="12"/>
    </row>
    <row r="221" spans="1:20" s="4" customFormat="1" x14ac:dyDescent="0.25">
      <c r="A221" s="11"/>
      <c r="B221" s="11"/>
      <c r="C221" s="11"/>
      <c r="D221" s="11"/>
      <c r="E221" s="11"/>
      <c r="F221" s="11"/>
      <c r="G221" s="11"/>
      <c r="H221" s="11"/>
      <c r="I221" s="11"/>
      <c r="J221" s="11"/>
      <c r="K221" s="11"/>
      <c r="L221" s="11"/>
      <c r="M221" s="51"/>
      <c r="N221" s="52"/>
      <c r="O221" s="11"/>
      <c r="P221" s="11"/>
      <c r="Q221" s="11"/>
      <c r="R221" s="11"/>
      <c r="S221" s="53"/>
      <c r="T221" s="12"/>
    </row>
    <row r="222" spans="1:20" s="4" customFormat="1" x14ac:dyDescent="0.25">
      <c r="A222" s="11"/>
      <c r="B222" s="11"/>
      <c r="C222" s="11"/>
      <c r="D222" s="11"/>
      <c r="E222" s="11"/>
      <c r="F222" s="11"/>
      <c r="G222" s="11"/>
      <c r="H222" s="11"/>
      <c r="I222" s="11"/>
      <c r="J222" s="11"/>
      <c r="K222" s="11"/>
      <c r="L222" s="11"/>
      <c r="M222" s="51"/>
      <c r="N222" s="52"/>
      <c r="O222" s="11"/>
      <c r="P222" s="11"/>
      <c r="Q222" s="11"/>
      <c r="R222" s="11"/>
      <c r="S222" s="53"/>
      <c r="T222" s="12"/>
    </row>
    <row r="223" spans="1:20" s="4" customFormat="1" x14ac:dyDescent="0.25">
      <c r="A223" s="11"/>
      <c r="B223" s="11"/>
      <c r="C223" s="11"/>
      <c r="D223" s="11"/>
      <c r="E223" s="11"/>
      <c r="F223" s="11"/>
      <c r="G223" s="11"/>
      <c r="H223" s="11"/>
      <c r="I223" s="11"/>
      <c r="J223" s="11"/>
      <c r="K223" s="11"/>
      <c r="L223" s="11"/>
      <c r="M223" s="51"/>
      <c r="N223" s="52"/>
      <c r="O223" s="11"/>
      <c r="P223" s="11"/>
      <c r="Q223" s="11"/>
      <c r="R223" s="11"/>
      <c r="S223" s="53"/>
      <c r="T223" s="12"/>
    </row>
    <row r="224" spans="1:20" s="4" customFormat="1" x14ac:dyDescent="0.25">
      <c r="A224" s="11"/>
      <c r="B224" s="11"/>
      <c r="C224" s="11"/>
      <c r="D224" s="11"/>
      <c r="E224" s="11"/>
      <c r="F224" s="11"/>
      <c r="G224" s="11"/>
      <c r="H224" s="11"/>
      <c r="I224" s="11"/>
      <c r="J224" s="11"/>
      <c r="K224" s="11"/>
      <c r="L224" s="11"/>
      <c r="M224" s="51"/>
      <c r="N224" s="52"/>
      <c r="O224" s="11"/>
      <c r="P224" s="11"/>
      <c r="Q224" s="11"/>
      <c r="R224" s="11"/>
      <c r="S224" s="53"/>
      <c r="T224" s="12"/>
    </row>
    <row r="225" spans="1:20" s="4" customFormat="1" x14ac:dyDescent="0.25">
      <c r="A225" s="11"/>
      <c r="B225" s="11"/>
      <c r="C225" s="11"/>
      <c r="D225" s="11"/>
      <c r="E225" s="11"/>
      <c r="F225" s="11"/>
      <c r="G225" s="11"/>
      <c r="H225" s="11"/>
      <c r="I225" s="11"/>
      <c r="J225" s="11"/>
      <c r="K225" s="11"/>
      <c r="L225" s="11"/>
      <c r="M225" s="51"/>
      <c r="N225" s="52"/>
      <c r="O225" s="11"/>
      <c r="P225" s="11"/>
      <c r="Q225" s="11"/>
      <c r="R225" s="11"/>
      <c r="S225" s="53"/>
      <c r="T225" s="12"/>
    </row>
    <row r="226" spans="1:20" s="4" customFormat="1" x14ac:dyDescent="0.25">
      <c r="A226" s="11"/>
      <c r="B226" s="11"/>
      <c r="C226" s="11"/>
      <c r="D226" s="11"/>
      <c r="E226" s="11"/>
      <c r="F226" s="11"/>
      <c r="G226" s="11"/>
      <c r="H226" s="11"/>
      <c r="I226" s="11"/>
      <c r="J226" s="11"/>
      <c r="K226" s="11"/>
      <c r="L226" s="11"/>
      <c r="M226" s="51"/>
      <c r="N226" s="52"/>
      <c r="O226" s="11"/>
      <c r="P226" s="11"/>
      <c r="Q226" s="11"/>
      <c r="R226" s="11"/>
      <c r="S226" s="53"/>
      <c r="T226" s="12"/>
    </row>
    <row r="227" spans="1:20" s="4" customFormat="1" x14ac:dyDescent="0.25">
      <c r="A227" s="11"/>
      <c r="B227" s="11"/>
      <c r="C227" s="11"/>
      <c r="D227" s="11"/>
      <c r="E227" s="11"/>
      <c r="F227" s="11"/>
      <c r="G227" s="11"/>
      <c r="H227" s="11"/>
      <c r="I227" s="11"/>
      <c r="J227" s="11"/>
      <c r="K227" s="11"/>
      <c r="L227" s="11"/>
      <c r="M227" s="51"/>
      <c r="N227" s="52"/>
      <c r="O227" s="11"/>
      <c r="P227" s="11"/>
      <c r="Q227" s="11"/>
      <c r="R227" s="11"/>
      <c r="S227" s="53"/>
      <c r="T227" s="12"/>
    </row>
    <row r="228" spans="1:20" s="4" customFormat="1" x14ac:dyDescent="0.25">
      <c r="A228" s="11"/>
      <c r="B228" s="11"/>
      <c r="C228" s="11"/>
      <c r="D228" s="11"/>
      <c r="E228" s="11"/>
      <c r="F228" s="11"/>
      <c r="G228" s="11"/>
      <c r="H228" s="11"/>
      <c r="I228" s="11"/>
      <c r="J228" s="11"/>
      <c r="K228" s="11"/>
      <c r="L228" s="11"/>
      <c r="M228" s="51"/>
      <c r="N228" s="52"/>
      <c r="O228" s="11"/>
      <c r="P228" s="11"/>
      <c r="Q228" s="11"/>
      <c r="R228" s="11"/>
      <c r="S228" s="53"/>
      <c r="T228" s="12"/>
    </row>
    <row r="229" spans="1:20" s="4" customFormat="1" x14ac:dyDescent="0.25">
      <c r="A229" s="11"/>
      <c r="B229" s="11"/>
      <c r="C229" s="11"/>
      <c r="D229" s="11"/>
      <c r="E229" s="11"/>
      <c r="F229" s="11"/>
      <c r="G229" s="11"/>
      <c r="H229" s="11"/>
      <c r="I229" s="11"/>
      <c r="J229" s="11"/>
      <c r="K229" s="11"/>
      <c r="L229" s="11"/>
      <c r="M229" s="51"/>
      <c r="N229" s="52"/>
      <c r="O229" s="11"/>
      <c r="P229" s="11"/>
      <c r="Q229" s="11"/>
      <c r="R229" s="11"/>
      <c r="S229" s="53"/>
      <c r="T229" s="12"/>
    </row>
    <row r="230" spans="1:20" s="4" customFormat="1" x14ac:dyDescent="0.25">
      <c r="A230" s="11"/>
      <c r="B230" s="11"/>
      <c r="C230" s="11"/>
      <c r="D230" s="11"/>
      <c r="E230" s="11"/>
      <c r="F230" s="11"/>
      <c r="G230" s="11"/>
      <c r="H230" s="11"/>
      <c r="I230" s="11"/>
      <c r="J230" s="11"/>
      <c r="K230" s="11"/>
      <c r="L230" s="11"/>
      <c r="M230" s="51"/>
      <c r="N230" s="52"/>
      <c r="O230" s="11"/>
      <c r="P230" s="11"/>
      <c r="Q230" s="11"/>
      <c r="R230" s="11"/>
      <c r="S230" s="53"/>
      <c r="T230" s="12"/>
    </row>
    <row r="231" spans="1:20" s="4" customFormat="1" x14ac:dyDescent="0.25">
      <c r="A231" s="11"/>
      <c r="B231" s="11"/>
      <c r="C231" s="11"/>
      <c r="D231" s="11"/>
      <c r="E231" s="11"/>
      <c r="F231" s="11"/>
      <c r="G231" s="11"/>
      <c r="H231" s="11"/>
      <c r="I231" s="11"/>
      <c r="J231" s="11"/>
      <c r="K231" s="11"/>
      <c r="L231" s="11"/>
      <c r="M231" s="51"/>
      <c r="N231" s="52"/>
      <c r="O231" s="11"/>
      <c r="P231" s="11"/>
      <c r="Q231" s="11"/>
      <c r="R231" s="11"/>
      <c r="S231" s="53"/>
      <c r="T231" s="12"/>
    </row>
    <row r="232" spans="1:20" s="4" customFormat="1" x14ac:dyDescent="0.25">
      <c r="A232" s="11"/>
      <c r="B232" s="11"/>
      <c r="C232" s="11"/>
      <c r="D232" s="11"/>
      <c r="E232" s="11"/>
      <c r="F232" s="11"/>
      <c r="G232" s="11"/>
      <c r="H232" s="11"/>
      <c r="I232" s="11"/>
      <c r="J232" s="11"/>
      <c r="K232" s="11"/>
      <c r="L232" s="11"/>
      <c r="M232" s="51"/>
      <c r="N232" s="52"/>
      <c r="O232" s="11"/>
      <c r="P232" s="11"/>
      <c r="Q232" s="11"/>
      <c r="R232" s="11"/>
      <c r="S232" s="53"/>
      <c r="T232" s="12"/>
    </row>
    <row r="233" spans="1:20" s="4" customFormat="1" x14ac:dyDescent="0.25">
      <c r="A233" s="11"/>
      <c r="B233" s="11"/>
      <c r="C233" s="11"/>
      <c r="D233" s="11"/>
      <c r="E233" s="11"/>
      <c r="F233" s="11"/>
      <c r="G233" s="11"/>
      <c r="H233" s="11"/>
      <c r="I233" s="11"/>
      <c r="J233" s="11"/>
      <c r="K233" s="11"/>
      <c r="L233" s="11"/>
      <c r="M233" s="51"/>
      <c r="N233" s="52"/>
      <c r="O233" s="11"/>
      <c r="P233" s="11"/>
      <c r="Q233" s="11"/>
      <c r="R233" s="11"/>
      <c r="S233" s="53"/>
      <c r="T233" s="12"/>
    </row>
    <row r="234" spans="1:20" s="4" customFormat="1" x14ac:dyDescent="0.25">
      <c r="A234" s="11"/>
      <c r="B234" s="11"/>
      <c r="C234" s="11"/>
      <c r="D234" s="11"/>
      <c r="E234" s="11"/>
      <c r="F234" s="11"/>
      <c r="G234" s="11"/>
      <c r="H234" s="11"/>
      <c r="I234" s="11"/>
      <c r="J234" s="11"/>
      <c r="K234" s="11"/>
      <c r="L234" s="11"/>
      <c r="M234" s="51"/>
      <c r="N234" s="52"/>
      <c r="O234" s="11"/>
      <c r="P234" s="11"/>
      <c r="Q234" s="11"/>
      <c r="R234" s="11"/>
      <c r="S234" s="53"/>
      <c r="T234" s="12"/>
    </row>
    <row r="235" spans="1:20" s="4" customFormat="1" x14ac:dyDescent="0.25">
      <c r="A235" s="11"/>
      <c r="B235" s="11"/>
      <c r="C235" s="11"/>
      <c r="D235" s="11"/>
      <c r="E235" s="11"/>
      <c r="F235" s="11"/>
      <c r="G235" s="11"/>
      <c r="H235" s="11"/>
      <c r="I235" s="11"/>
      <c r="J235" s="11"/>
      <c r="K235" s="11"/>
      <c r="L235" s="11"/>
      <c r="M235" s="51"/>
      <c r="N235" s="52"/>
      <c r="O235" s="11"/>
      <c r="P235" s="11"/>
      <c r="Q235" s="11"/>
      <c r="R235" s="11"/>
      <c r="S235" s="53"/>
      <c r="T235" s="12"/>
    </row>
    <row r="236" spans="1:20" s="4" customFormat="1" x14ac:dyDescent="0.25">
      <c r="A236" s="11"/>
      <c r="B236" s="11"/>
      <c r="C236" s="11"/>
      <c r="D236" s="11"/>
      <c r="E236" s="11"/>
      <c r="F236" s="11"/>
      <c r="G236" s="11"/>
      <c r="H236" s="11"/>
      <c r="I236" s="11"/>
      <c r="J236" s="11"/>
      <c r="K236" s="11"/>
      <c r="L236" s="11"/>
      <c r="M236" s="51"/>
      <c r="N236" s="52"/>
      <c r="O236" s="11"/>
      <c r="P236" s="11"/>
      <c r="Q236" s="11"/>
      <c r="R236" s="11"/>
      <c r="S236" s="53"/>
      <c r="T236" s="12"/>
    </row>
    <row r="237" spans="1:20" s="4" customFormat="1" x14ac:dyDescent="0.25">
      <c r="A237" s="11"/>
      <c r="B237" s="11"/>
      <c r="C237" s="11"/>
      <c r="D237" s="11"/>
      <c r="E237" s="11"/>
      <c r="F237" s="11"/>
      <c r="G237" s="11"/>
      <c r="H237" s="11"/>
      <c r="I237" s="11"/>
      <c r="J237" s="11"/>
      <c r="K237" s="11"/>
      <c r="L237" s="11"/>
      <c r="M237" s="51"/>
      <c r="N237" s="52"/>
      <c r="O237" s="11"/>
      <c r="P237" s="11"/>
      <c r="Q237" s="11"/>
      <c r="R237" s="11"/>
      <c r="S237" s="53"/>
      <c r="T237" s="12"/>
    </row>
    <row r="238" spans="1:20" s="4" customFormat="1" x14ac:dyDescent="0.25">
      <c r="A238" s="11"/>
      <c r="B238" s="11"/>
      <c r="C238" s="11"/>
      <c r="D238" s="11"/>
      <c r="E238" s="11"/>
      <c r="F238" s="11"/>
      <c r="G238" s="11"/>
      <c r="H238" s="11"/>
      <c r="I238" s="11"/>
      <c r="J238" s="11"/>
      <c r="K238" s="11"/>
      <c r="L238" s="11"/>
      <c r="M238" s="51"/>
      <c r="N238" s="52"/>
      <c r="O238" s="11"/>
      <c r="P238" s="11"/>
      <c r="Q238" s="11"/>
      <c r="R238" s="11"/>
      <c r="S238" s="53"/>
      <c r="T238" s="12"/>
    </row>
    <row r="239" spans="1:20" s="4" customFormat="1" x14ac:dyDescent="0.25">
      <c r="A239" s="11"/>
      <c r="B239" s="11"/>
      <c r="C239" s="11"/>
      <c r="D239" s="11"/>
      <c r="E239" s="11"/>
      <c r="F239" s="11"/>
      <c r="G239" s="11"/>
      <c r="H239" s="11"/>
      <c r="I239" s="11"/>
      <c r="J239" s="11"/>
      <c r="K239" s="11"/>
      <c r="L239" s="11"/>
      <c r="M239" s="51"/>
      <c r="N239" s="52"/>
      <c r="O239" s="11"/>
      <c r="P239" s="11"/>
      <c r="Q239" s="11"/>
      <c r="R239" s="11"/>
      <c r="S239" s="53"/>
      <c r="T239" s="12"/>
    </row>
    <row r="240" spans="1:20" s="4" customFormat="1" x14ac:dyDescent="0.25">
      <c r="A240" s="11"/>
      <c r="B240" s="11"/>
      <c r="C240" s="11"/>
      <c r="D240" s="11"/>
      <c r="E240" s="11"/>
      <c r="F240" s="11"/>
      <c r="G240" s="11"/>
      <c r="H240" s="11"/>
      <c r="I240" s="11"/>
      <c r="J240" s="11"/>
      <c r="K240" s="11"/>
      <c r="L240" s="11"/>
      <c r="M240" s="51"/>
      <c r="N240" s="52"/>
      <c r="O240" s="11"/>
      <c r="P240" s="11"/>
      <c r="Q240" s="11"/>
      <c r="R240" s="11"/>
      <c r="S240" s="53"/>
      <c r="T240" s="12"/>
    </row>
    <row r="241" spans="1:20" s="4" customFormat="1" x14ac:dyDescent="0.25">
      <c r="A241" s="11"/>
      <c r="B241" s="11"/>
      <c r="C241" s="11"/>
      <c r="D241" s="11"/>
      <c r="E241" s="11"/>
      <c r="F241" s="11"/>
      <c r="G241" s="11"/>
      <c r="H241" s="11"/>
      <c r="I241" s="11"/>
      <c r="J241" s="11"/>
      <c r="K241" s="11"/>
      <c r="L241" s="11"/>
      <c r="M241" s="51"/>
      <c r="N241" s="52"/>
      <c r="O241" s="11"/>
      <c r="P241" s="11"/>
      <c r="Q241" s="11"/>
      <c r="R241" s="11"/>
      <c r="S241" s="53"/>
      <c r="T241" s="12"/>
    </row>
    <row r="242" spans="1:20" s="4" customFormat="1" x14ac:dyDescent="0.25">
      <c r="A242" s="11"/>
      <c r="B242" s="11"/>
      <c r="C242" s="11"/>
      <c r="D242" s="11"/>
      <c r="E242" s="11"/>
      <c r="F242" s="11"/>
      <c r="G242" s="11"/>
      <c r="H242" s="11"/>
      <c r="I242" s="11"/>
      <c r="J242" s="11"/>
      <c r="K242" s="11"/>
      <c r="L242" s="11"/>
      <c r="M242" s="51"/>
      <c r="N242" s="52"/>
      <c r="O242" s="11"/>
      <c r="P242" s="11"/>
      <c r="Q242" s="11"/>
      <c r="R242" s="11"/>
      <c r="S242" s="53"/>
      <c r="T242" s="12"/>
    </row>
    <row r="243" spans="1:20" s="4" customFormat="1" x14ac:dyDescent="0.25">
      <c r="A243" s="11"/>
      <c r="B243" s="11"/>
      <c r="C243" s="11"/>
      <c r="D243" s="11"/>
      <c r="E243" s="11"/>
      <c r="F243" s="11"/>
      <c r="G243" s="11"/>
      <c r="H243" s="11"/>
      <c r="I243" s="11"/>
      <c r="J243" s="11"/>
      <c r="K243" s="11"/>
      <c r="L243" s="11"/>
      <c r="M243" s="51"/>
      <c r="N243" s="52"/>
      <c r="O243" s="11"/>
      <c r="P243" s="11"/>
      <c r="Q243" s="11"/>
      <c r="R243" s="11"/>
      <c r="S243" s="53"/>
      <c r="T243" s="12"/>
    </row>
    <row r="244" spans="1:20" s="4" customFormat="1" x14ac:dyDescent="0.25">
      <c r="A244" s="11"/>
      <c r="B244" s="11"/>
      <c r="C244" s="11"/>
      <c r="D244" s="11"/>
      <c r="E244" s="11"/>
      <c r="F244" s="11"/>
      <c r="G244" s="11"/>
      <c r="H244" s="11"/>
      <c r="I244" s="11"/>
      <c r="J244" s="11"/>
      <c r="K244" s="11"/>
      <c r="L244" s="11"/>
      <c r="M244" s="51"/>
      <c r="N244" s="52"/>
      <c r="O244" s="11"/>
      <c r="P244" s="11"/>
      <c r="Q244" s="11"/>
      <c r="R244" s="11"/>
      <c r="S244" s="53"/>
      <c r="T244" s="12"/>
    </row>
    <row r="245" spans="1:20" s="4" customFormat="1" x14ac:dyDescent="0.25">
      <c r="A245" s="11"/>
      <c r="B245" s="11"/>
      <c r="C245" s="11"/>
      <c r="D245" s="11"/>
      <c r="E245" s="11"/>
      <c r="F245" s="11"/>
      <c r="G245" s="11"/>
      <c r="H245" s="11"/>
      <c r="I245" s="11"/>
      <c r="J245" s="11"/>
      <c r="K245" s="11"/>
      <c r="L245" s="11"/>
      <c r="M245" s="51"/>
      <c r="N245" s="52"/>
      <c r="O245" s="11"/>
      <c r="P245" s="11"/>
      <c r="Q245" s="11"/>
      <c r="R245" s="11"/>
      <c r="S245" s="53"/>
      <c r="T245" s="12"/>
    </row>
    <row r="246" spans="1:20" s="4" customFormat="1" x14ac:dyDescent="0.25">
      <c r="A246" s="11"/>
      <c r="B246" s="11"/>
      <c r="C246" s="11"/>
      <c r="D246" s="11"/>
      <c r="E246" s="11"/>
      <c r="F246" s="11"/>
      <c r="G246" s="11"/>
      <c r="H246" s="11"/>
      <c r="I246" s="11"/>
      <c r="J246" s="11"/>
      <c r="K246" s="11"/>
      <c r="L246" s="11"/>
      <c r="M246" s="51"/>
      <c r="N246" s="52"/>
      <c r="O246" s="11"/>
      <c r="P246" s="11"/>
      <c r="Q246" s="11"/>
      <c r="R246" s="11"/>
      <c r="S246" s="53"/>
      <c r="T246" s="12"/>
    </row>
    <row r="247" spans="1:20" s="4" customFormat="1" x14ac:dyDescent="0.25">
      <c r="A247" s="11"/>
      <c r="B247" s="11"/>
      <c r="C247" s="11"/>
      <c r="D247" s="11"/>
      <c r="E247" s="11"/>
      <c r="F247" s="11"/>
      <c r="G247" s="11"/>
      <c r="H247" s="11"/>
      <c r="I247" s="11"/>
      <c r="J247" s="11"/>
      <c r="K247" s="11"/>
      <c r="L247" s="11"/>
      <c r="M247" s="51"/>
      <c r="N247" s="52"/>
      <c r="O247" s="11"/>
      <c r="P247" s="11"/>
      <c r="Q247" s="11"/>
      <c r="R247" s="11"/>
      <c r="S247" s="53"/>
      <c r="T247" s="12"/>
    </row>
    <row r="248" spans="1:20" s="4" customFormat="1" x14ac:dyDescent="0.25">
      <c r="A248" s="11"/>
      <c r="B248" s="11"/>
      <c r="C248" s="11"/>
      <c r="D248" s="11"/>
      <c r="E248" s="11"/>
      <c r="F248" s="11"/>
      <c r="G248" s="11"/>
      <c r="H248" s="11"/>
      <c r="I248" s="11"/>
      <c r="J248" s="11"/>
      <c r="K248" s="11"/>
      <c r="L248" s="11"/>
      <c r="M248" s="51"/>
      <c r="N248" s="52"/>
      <c r="O248" s="11"/>
      <c r="P248" s="11"/>
      <c r="Q248" s="11"/>
      <c r="R248" s="11"/>
      <c r="S248" s="53"/>
      <c r="T248" s="12"/>
    </row>
    <row r="249" spans="1:20" s="4" customFormat="1" x14ac:dyDescent="0.25">
      <c r="A249" s="11"/>
      <c r="B249" s="11"/>
      <c r="C249" s="11"/>
      <c r="D249" s="11"/>
      <c r="E249" s="11"/>
      <c r="F249" s="11"/>
      <c r="G249" s="11"/>
      <c r="H249" s="11"/>
      <c r="I249" s="11"/>
      <c r="J249" s="11"/>
      <c r="K249" s="11"/>
      <c r="L249" s="11"/>
      <c r="M249" s="51"/>
      <c r="N249" s="52"/>
      <c r="O249" s="11"/>
      <c r="P249" s="11"/>
      <c r="Q249" s="11"/>
      <c r="R249" s="11"/>
      <c r="S249" s="53"/>
      <c r="T249" s="12"/>
    </row>
    <row r="250" spans="1:20" s="4" customFormat="1" x14ac:dyDescent="0.25">
      <c r="A250" s="11"/>
      <c r="B250" s="11"/>
      <c r="C250" s="11"/>
      <c r="D250" s="11"/>
      <c r="E250" s="11"/>
      <c r="F250" s="11"/>
      <c r="G250" s="11"/>
      <c r="H250" s="11"/>
      <c r="I250" s="11"/>
      <c r="J250" s="11"/>
      <c r="K250" s="11"/>
      <c r="L250" s="11"/>
      <c r="M250" s="51"/>
      <c r="N250" s="52"/>
      <c r="O250" s="11"/>
      <c r="P250" s="11"/>
      <c r="Q250" s="11"/>
      <c r="R250" s="11"/>
      <c r="S250" s="53"/>
      <c r="T250" s="12"/>
    </row>
    <row r="251" spans="1:20" s="4" customFormat="1" x14ac:dyDescent="0.25">
      <c r="A251" s="11"/>
      <c r="B251" s="11"/>
      <c r="C251" s="11"/>
      <c r="D251" s="11"/>
      <c r="E251" s="11"/>
      <c r="F251" s="11"/>
      <c r="G251" s="11"/>
      <c r="H251" s="11"/>
      <c r="I251" s="11"/>
      <c r="J251" s="11"/>
      <c r="K251" s="11"/>
      <c r="L251" s="11"/>
      <c r="M251" s="51"/>
      <c r="N251" s="52"/>
      <c r="O251" s="11"/>
      <c r="P251" s="11"/>
      <c r="Q251" s="11"/>
      <c r="R251" s="11"/>
      <c r="S251" s="53"/>
      <c r="T251" s="12"/>
    </row>
    <row r="252" spans="1:20" s="4" customFormat="1" x14ac:dyDescent="0.25">
      <c r="A252" s="11"/>
      <c r="B252" s="11"/>
      <c r="C252" s="11"/>
      <c r="D252" s="11"/>
      <c r="E252" s="11"/>
      <c r="F252" s="11"/>
      <c r="G252" s="11"/>
      <c r="H252" s="11"/>
      <c r="I252" s="11"/>
      <c r="J252" s="11"/>
      <c r="K252" s="11"/>
      <c r="L252" s="11"/>
      <c r="M252" s="51"/>
      <c r="N252" s="52"/>
      <c r="O252" s="11"/>
      <c r="P252" s="11"/>
      <c r="Q252" s="11"/>
      <c r="R252" s="11"/>
      <c r="S252" s="53"/>
      <c r="T252" s="12"/>
    </row>
    <row r="253" spans="1:20" s="4" customFormat="1" x14ac:dyDescent="0.25">
      <c r="A253" s="11"/>
      <c r="B253" s="11"/>
      <c r="C253" s="11"/>
      <c r="D253" s="11"/>
      <c r="E253" s="11"/>
      <c r="F253" s="11"/>
      <c r="G253" s="11"/>
      <c r="H253" s="11"/>
      <c r="I253" s="11"/>
      <c r="J253" s="11"/>
      <c r="K253" s="11"/>
      <c r="L253" s="11"/>
      <c r="M253" s="51"/>
      <c r="N253" s="52"/>
      <c r="O253" s="11"/>
      <c r="P253" s="11"/>
      <c r="Q253" s="11"/>
      <c r="R253" s="11"/>
      <c r="S253" s="53"/>
      <c r="T253" s="12"/>
    </row>
    <row r="254" spans="1:20" s="4" customFormat="1" x14ac:dyDescent="0.25">
      <c r="A254" s="11"/>
      <c r="B254" s="11"/>
      <c r="C254" s="11"/>
      <c r="D254" s="11"/>
      <c r="E254" s="11"/>
      <c r="F254" s="11"/>
      <c r="G254" s="11"/>
      <c r="H254" s="11"/>
      <c r="I254" s="11"/>
      <c r="J254" s="11"/>
      <c r="K254" s="11"/>
      <c r="L254" s="11"/>
      <c r="M254" s="51"/>
      <c r="N254" s="52"/>
      <c r="O254" s="11"/>
      <c r="P254" s="11"/>
      <c r="Q254" s="11"/>
      <c r="R254" s="11"/>
      <c r="S254" s="53"/>
      <c r="T254" s="12"/>
    </row>
    <row r="255" spans="1:20" s="4" customFormat="1" x14ac:dyDescent="0.25">
      <c r="A255" s="11"/>
      <c r="B255" s="11"/>
      <c r="C255" s="11"/>
      <c r="D255" s="11"/>
      <c r="E255" s="11"/>
      <c r="F255" s="11"/>
      <c r="G255" s="11"/>
      <c r="H255" s="11"/>
      <c r="I255" s="11"/>
      <c r="J255" s="11"/>
      <c r="K255" s="11"/>
      <c r="L255" s="11"/>
      <c r="M255" s="51"/>
      <c r="N255" s="52"/>
      <c r="O255" s="11"/>
      <c r="P255" s="11"/>
      <c r="Q255" s="11"/>
      <c r="R255" s="11"/>
      <c r="S255" s="53"/>
      <c r="T255" s="12"/>
    </row>
    <row r="256" spans="1:20" s="4" customFormat="1" x14ac:dyDescent="0.25">
      <c r="A256" s="11"/>
      <c r="B256" s="11"/>
      <c r="C256" s="11"/>
      <c r="D256" s="11"/>
      <c r="E256" s="11"/>
      <c r="F256" s="11"/>
      <c r="G256" s="11"/>
      <c r="H256" s="11"/>
      <c r="I256" s="11"/>
      <c r="J256" s="11"/>
      <c r="K256" s="11"/>
      <c r="L256" s="11"/>
      <c r="M256" s="51"/>
      <c r="N256" s="52"/>
      <c r="O256" s="11"/>
      <c r="P256" s="11"/>
      <c r="Q256" s="11"/>
      <c r="R256" s="11"/>
      <c r="S256" s="53"/>
      <c r="T256" s="12"/>
    </row>
    <row r="257" spans="1:20" s="4" customFormat="1" x14ac:dyDescent="0.25">
      <c r="A257" s="11"/>
      <c r="B257" s="11"/>
      <c r="C257" s="11"/>
      <c r="D257" s="11"/>
      <c r="E257" s="11"/>
      <c r="F257" s="11"/>
      <c r="G257" s="11"/>
      <c r="H257" s="11"/>
      <c r="I257" s="11"/>
      <c r="J257" s="11"/>
      <c r="K257" s="11"/>
      <c r="L257" s="11"/>
      <c r="M257" s="51"/>
      <c r="N257" s="52"/>
      <c r="O257" s="11"/>
      <c r="P257" s="11"/>
      <c r="Q257" s="11"/>
      <c r="R257" s="11"/>
      <c r="S257" s="53"/>
      <c r="T257" s="12"/>
    </row>
    <row r="258" spans="1:20" s="4" customFormat="1" x14ac:dyDescent="0.25">
      <c r="A258" s="11"/>
      <c r="B258" s="11"/>
      <c r="C258" s="11"/>
      <c r="D258" s="11"/>
      <c r="E258" s="11"/>
      <c r="F258" s="11"/>
      <c r="G258" s="11"/>
      <c r="H258" s="11"/>
      <c r="I258" s="11"/>
      <c r="J258" s="11"/>
      <c r="K258" s="11"/>
      <c r="L258" s="11"/>
      <c r="M258" s="51"/>
      <c r="N258" s="52"/>
      <c r="O258" s="11"/>
      <c r="P258" s="11"/>
      <c r="Q258" s="11"/>
      <c r="R258" s="11"/>
      <c r="S258" s="53"/>
      <c r="T258" s="12"/>
    </row>
    <row r="259" spans="1:20" s="4" customFormat="1" x14ac:dyDescent="0.25">
      <c r="A259" s="11"/>
      <c r="B259" s="11"/>
      <c r="C259" s="11"/>
      <c r="D259" s="11"/>
      <c r="E259" s="11"/>
      <c r="F259" s="11"/>
      <c r="G259" s="11"/>
      <c r="H259" s="11"/>
      <c r="I259" s="11"/>
      <c r="J259" s="11"/>
      <c r="K259" s="11"/>
      <c r="L259" s="11"/>
      <c r="M259" s="51"/>
      <c r="N259" s="52"/>
      <c r="O259" s="11"/>
      <c r="P259" s="11"/>
      <c r="Q259" s="11"/>
      <c r="R259" s="11"/>
      <c r="S259" s="53"/>
      <c r="T259" s="12"/>
    </row>
    <row r="260" spans="1:20" s="4" customFormat="1" x14ac:dyDescent="0.25">
      <c r="A260" s="11"/>
      <c r="B260" s="11"/>
      <c r="C260" s="11"/>
      <c r="D260" s="11"/>
      <c r="E260" s="11"/>
      <c r="F260" s="11"/>
      <c r="G260" s="11"/>
      <c r="H260" s="11"/>
      <c r="I260" s="11"/>
      <c r="J260" s="11"/>
      <c r="K260" s="11"/>
      <c r="L260" s="11"/>
      <c r="M260" s="51"/>
      <c r="N260" s="52"/>
      <c r="O260" s="11"/>
      <c r="P260" s="11"/>
      <c r="Q260" s="11"/>
      <c r="R260" s="11"/>
      <c r="S260" s="53"/>
      <c r="T260" s="12"/>
    </row>
    <row r="261" spans="1:20" s="4" customFormat="1" x14ac:dyDescent="0.25">
      <c r="A261" s="11"/>
      <c r="B261" s="11"/>
      <c r="C261" s="11"/>
      <c r="D261" s="11"/>
      <c r="E261" s="11"/>
      <c r="F261" s="11"/>
      <c r="G261" s="11"/>
      <c r="H261" s="11"/>
      <c r="I261" s="11"/>
      <c r="J261" s="11"/>
      <c r="K261" s="11"/>
      <c r="L261" s="11"/>
      <c r="M261" s="51"/>
      <c r="N261" s="52"/>
      <c r="O261" s="11"/>
      <c r="P261" s="11"/>
      <c r="Q261" s="11"/>
      <c r="R261" s="11"/>
      <c r="S261" s="53"/>
      <c r="T261" s="12"/>
    </row>
    <row r="262" spans="1:20" s="4" customFormat="1" x14ac:dyDescent="0.25">
      <c r="A262" s="11"/>
      <c r="B262" s="11"/>
      <c r="C262" s="11"/>
      <c r="D262" s="11"/>
      <c r="E262" s="11"/>
      <c r="F262" s="11"/>
      <c r="G262" s="11"/>
      <c r="H262" s="11"/>
      <c r="I262" s="11"/>
      <c r="J262" s="11"/>
      <c r="K262" s="11"/>
      <c r="L262" s="11"/>
      <c r="M262" s="51"/>
      <c r="N262" s="52"/>
      <c r="O262" s="11"/>
      <c r="P262" s="11"/>
      <c r="Q262" s="11"/>
      <c r="R262" s="11"/>
      <c r="S262" s="53"/>
      <c r="T262" s="12"/>
    </row>
    <row r="263" spans="1:20" s="4" customFormat="1" x14ac:dyDescent="0.25">
      <c r="A263" s="11"/>
      <c r="B263" s="11"/>
      <c r="C263" s="11"/>
      <c r="D263" s="11"/>
      <c r="E263" s="11"/>
      <c r="F263" s="11"/>
      <c r="G263" s="11"/>
      <c r="H263" s="11"/>
      <c r="I263" s="11"/>
      <c r="J263" s="11"/>
      <c r="K263" s="11"/>
      <c r="L263" s="11"/>
      <c r="M263" s="51"/>
      <c r="N263" s="52"/>
      <c r="O263" s="11"/>
      <c r="P263" s="11"/>
      <c r="Q263" s="11"/>
      <c r="R263" s="11"/>
      <c r="S263" s="53"/>
      <c r="T263" s="12"/>
    </row>
    <row r="264" spans="1:20" s="4" customFormat="1" x14ac:dyDescent="0.25">
      <c r="A264" s="11"/>
      <c r="B264" s="11"/>
      <c r="C264" s="11"/>
      <c r="D264" s="11"/>
      <c r="E264" s="11"/>
      <c r="F264" s="11"/>
      <c r="G264" s="11"/>
      <c r="H264" s="11"/>
      <c r="I264" s="11"/>
      <c r="J264" s="11"/>
      <c r="K264" s="11"/>
      <c r="L264" s="11"/>
      <c r="M264" s="51"/>
      <c r="N264" s="52"/>
      <c r="O264" s="11"/>
      <c r="P264" s="11"/>
      <c r="Q264" s="11"/>
      <c r="R264" s="11"/>
      <c r="S264" s="53"/>
      <c r="T264" s="12"/>
    </row>
    <row r="265" spans="1:20" s="4" customFormat="1" x14ac:dyDescent="0.25">
      <c r="A265" s="11"/>
      <c r="B265" s="11"/>
      <c r="C265" s="11"/>
      <c r="D265" s="11"/>
      <c r="E265" s="11"/>
      <c r="F265" s="11"/>
      <c r="G265" s="11"/>
      <c r="H265" s="11"/>
      <c r="I265" s="11"/>
      <c r="J265" s="11"/>
      <c r="K265" s="11"/>
      <c r="L265" s="11"/>
      <c r="M265" s="51"/>
      <c r="N265" s="52"/>
      <c r="O265" s="11"/>
      <c r="P265" s="11"/>
      <c r="Q265" s="11"/>
      <c r="R265" s="11"/>
      <c r="S265" s="53"/>
      <c r="T265" s="12"/>
    </row>
    <row r="266" spans="1:20" s="4" customFormat="1" x14ac:dyDescent="0.25">
      <c r="A266" s="11"/>
      <c r="B266" s="11"/>
      <c r="C266" s="11"/>
      <c r="D266" s="11"/>
      <c r="E266" s="11"/>
      <c r="F266" s="11"/>
      <c r="G266" s="11"/>
      <c r="H266" s="11"/>
      <c r="I266" s="11"/>
      <c r="J266" s="11"/>
      <c r="K266" s="11"/>
      <c r="L266" s="11"/>
      <c r="M266" s="51"/>
      <c r="N266" s="52"/>
      <c r="O266" s="11"/>
      <c r="P266" s="11"/>
      <c r="Q266" s="11"/>
      <c r="R266" s="11"/>
      <c r="S266" s="53"/>
      <c r="T266" s="12"/>
    </row>
    <row r="267" spans="1:20" s="4" customFormat="1" x14ac:dyDescent="0.25">
      <c r="A267" s="11"/>
      <c r="B267" s="11"/>
      <c r="C267" s="11"/>
      <c r="D267" s="11"/>
      <c r="E267" s="11"/>
      <c r="F267" s="11"/>
      <c r="G267" s="11"/>
      <c r="H267" s="11"/>
      <c r="I267" s="11"/>
      <c r="J267" s="11"/>
      <c r="K267" s="11"/>
      <c r="L267" s="11"/>
      <c r="M267" s="51"/>
      <c r="N267" s="52"/>
      <c r="O267" s="11"/>
      <c r="P267" s="11"/>
      <c r="Q267" s="11"/>
      <c r="R267" s="11"/>
      <c r="S267" s="53"/>
      <c r="T267" s="12"/>
    </row>
    <row r="268" spans="1:20" s="4" customFormat="1" x14ac:dyDescent="0.25">
      <c r="A268" s="11"/>
      <c r="B268" s="11"/>
      <c r="C268" s="11"/>
      <c r="D268" s="11"/>
      <c r="E268" s="11"/>
      <c r="F268" s="11"/>
      <c r="G268" s="11"/>
      <c r="H268" s="11"/>
      <c r="I268" s="11"/>
      <c r="J268" s="11"/>
      <c r="K268" s="11"/>
      <c r="L268" s="11"/>
      <c r="M268" s="51"/>
      <c r="N268" s="52"/>
      <c r="O268" s="11"/>
      <c r="P268" s="11"/>
      <c r="Q268" s="11"/>
      <c r="R268" s="11"/>
      <c r="S268" s="53"/>
      <c r="T268" s="12"/>
    </row>
    <row r="269" spans="1:20" s="4" customFormat="1" x14ac:dyDescent="0.25">
      <c r="A269" s="11"/>
      <c r="B269" s="11"/>
      <c r="C269" s="11"/>
      <c r="D269" s="11"/>
      <c r="E269" s="11"/>
      <c r="F269" s="11"/>
      <c r="G269" s="11"/>
      <c r="H269" s="11"/>
      <c r="I269" s="11"/>
      <c r="J269" s="11"/>
      <c r="K269" s="11"/>
      <c r="L269" s="11"/>
      <c r="M269" s="51"/>
      <c r="N269" s="52"/>
      <c r="O269" s="11"/>
      <c r="P269" s="11"/>
      <c r="Q269" s="11"/>
      <c r="R269" s="11"/>
      <c r="S269" s="53"/>
      <c r="T269" s="12"/>
    </row>
    <row r="270" spans="1:20" s="4" customFormat="1" x14ac:dyDescent="0.25">
      <c r="A270" s="11"/>
      <c r="B270" s="11"/>
      <c r="C270" s="11"/>
      <c r="D270" s="11"/>
      <c r="E270" s="11"/>
      <c r="F270" s="11"/>
      <c r="G270" s="11"/>
      <c r="H270" s="11"/>
      <c r="I270" s="11"/>
      <c r="J270" s="11"/>
      <c r="K270" s="11"/>
      <c r="L270" s="11"/>
      <c r="M270" s="51"/>
      <c r="N270" s="52"/>
      <c r="O270" s="11"/>
      <c r="P270" s="11"/>
      <c r="Q270" s="11"/>
      <c r="R270" s="11"/>
      <c r="S270" s="53"/>
      <c r="T270" s="12"/>
    </row>
    <row r="271" spans="1:20" s="4" customFormat="1" x14ac:dyDescent="0.25">
      <c r="A271" s="11"/>
      <c r="B271" s="11"/>
      <c r="C271" s="11"/>
      <c r="D271" s="11"/>
      <c r="E271" s="11"/>
      <c r="F271" s="11"/>
      <c r="G271" s="11"/>
      <c r="H271" s="11"/>
      <c r="I271" s="11"/>
      <c r="J271" s="11"/>
      <c r="K271" s="11"/>
      <c r="L271" s="11"/>
      <c r="M271" s="51"/>
      <c r="N271" s="52"/>
      <c r="O271" s="11"/>
      <c r="P271" s="11"/>
      <c r="Q271" s="11"/>
      <c r="R271" s="11"/>
      <c r="S271" s="53"/>
      <c r="T271" s="12"/>
    </row>
    <row r="272" spans="1:20" s="4" customFormat="1" x14ac:dyDescent="0.25">
      <c r="A272" s="11"/>
      <c r="B272" s="11"/>
      <c r="C272" s="11"/>
      <c r="D272" s="11"/>
      <c r="E272" s="11"/>
      <c r="F272" s="11"/>
      <c r="G272" s="11"/>
      <c r="H272" s="11"/>
      <c r="I272" s="11"/>
      <c r="J272" s="11"/>
      <c r="K272" s="11"/>
      <c r="L272" s="11"/>
      <c r="M272" s="51"/>
      <c r="N272" s="52"/>
      <c r="O272" s="11"/>
      <c r="P272" s="11"/>
      <c r="Q272" s="11"/>
      <c r="R272" s="11"/>
      <c r="S272" s="53"/>
      <c r="T272" s="12"/>
    </row>
    <row r="273" spans="1:20" s="4" customFormat="1" x14ac:dyDescent="0.25">
      <c r="A273" s="11"/>
      <c r="B273" s="11"/>
      <c r="C273" s="11"/>
      <c r="D273" s="11"/>
      <c r="E273" s="11"/>
      <c r="F273" s="11"/>
      <c r="G273" s="11"/>
      <c r="H273" s="11"/>
      <c r="I273" s="11"/>
      <c r="J273" s="11"/>
      <c r="K273" s="11"/>
      <c r="L273" s="11"/>
      <c r="M273" s="51"/>
      <c r="N273" s="52"/>
      <c r="O273" s="11"/>
      <c r="P273" s="11"/>
      <c r="Q273" s="11"/>
      <c r="R273" s="11"/>
      <c r="S273" s="53"/>
      <c r="T273" s="12"/>
    </row>
    <row r="274" spans="1:20" s="4" customFormat="1" x14ac:dyDescent="0.25">
      <c r="A274" s="11"/>
      <c r="B274" s="11"/>
      <c r="C274" s="11"/>
      <c r="D274" s="11"/>
      <c r="E274" s="11"/>
      <c r="F274" s="11"/>
      <c r="G274" s="11"/>
      <c r="H274" s="11"/>
      <c r="I274" s="11"/>
      <c r="J274" s="11"/>
      <c r="K274" s="11"/>
      <c r="L274" s="11"/>
      <c r="M274" s="51"/>
      <c r="N274" s="52"/>
      <c r="O274" s="11"/>
      <c r="P274" s="11"/>
      <c r="Q274" s="11"/>
      <c r="R274" s="11"/>
      <c r="S274" s="53"/>
      <c r="T274" s="12"/>
    </row>
    <row r="275" spans="1:20" s="4" customFormat="1" x14ac:dyDescent="0.25">
      <c r="A275" s="11"/>
      <c r="B275" s="11"/>
      <c r="C275" s="11"/>
      <c r="D275" s="11"/>
      <c r="E275" s="11"/>
      <c r="F275" s="11"/>
      <c r="G275" s="11"/>
      <c r="H275" s="11"/>
      <c r="I275" s="11"/>
      <c r="J275" s="11"/>
      <c r="K275" s="11"/>
      <c r="L275" s="11"/>
      <c r="M275" s="51"/>
      <c r="N275" s="52"/>
      <c r="O275" s="11"/>
      <c r="P275" s="11"/>
      <c r="Q275" s="11"/>
      <c r="R275" s="11"/>
      <c r="S275" s="53"/>
      <c r="T275" s="12"/>
    </row>
    <row r="276" spans="1:20" s="4" customFormat="1" x14ac:dyDescent="0.25">
      <c r="A276" s="11"/>
      <c r="B276" s="11"/>
      <c r="C276" s="11"/>
      <c r="D276" s="11"/>
      <c r="E276" s="11"/>
      <c r="F276" s="11"/>
      <c r="G276" s="11"/>
      <c r="H276" s="11"/>
      <c r="I276" s="11"/>
      <c r="J276" s="11"/>
      <c r="K276" s="11"/>
      <c r="L276" s="11"/>
      <c r="M276" s="51"/>
      <c r="N276" s="52"/>
      <c r="O276" s="11"/>
      <c r="P276" s="11"/>
      <c r="Q276" s="11"/>
      <c r="R276" s="11"/>
      <c r="S276" s="53"/>
      <c r="T276" s="12"/>
    </row>
    <row r="277" spans="1:20" s="4" customFormat="1" x14ac:dyDescent="0.25">
      <c r="A277" s="11"/>
      <c r="B277" s="11"/>
      <c r="C277" s="11"/>
      <c r="D277" s="11"/>
      <c r="E277" s="11"/>
      <c r="F277" s="11"/>
      <c r="G277" s="11"/>
      <c r="H277" s="11"/>
      <c r="I277" s="11"/>
      <c r="J277" s="11"/>
      <c r="K277" s="11"/>
      <c r="L277" s="11"/>
      <c r="M277" s="51"/>
      <c r="N277" s="52"/>
      <c r="O277" s="11"/>
      <c r="P277" s="11"/>
      <c r="Q277" s="11"/>
      <c r="R277" s="11"/>
      <c r="S277" s="53"/>
      <c r="T277" s="12"/>
    </row>
    <row r="278" spans="1:20" s="4" customFormat="1" x14ac:dyDescent="0.25">
      <c r="A278" s="11"/>
      <c r="B278" s="11"/>
      <c r="C278" s="11"/>
      <c r="D278" s="11"/>
      <c r="E278" s="11"/>
      <c r="F278" s="11"/>
      <c r="G278" s="11"/>
      <c r="H278" s="11"/>
      <c r="I278" s="11"/>
      <c r="J278" s="11"/>
      <c r="K278" s="11"/>
      <c r="L278" s="11"/>
      <c r="M278" s="51"/>
      <c r="N278" s="52"/>
      <c r="O278" s="11"/>
      <c r="P278" s="11"/>
      <c r="Q278" s="11"/>
      <c r="R278" s="11"/>
      <c r="S278" s="53"/>
      <c r="T278" s="12"/>
    </row>
    <row r="279" spans="1:20" s="4" customFormat="1" x14ac:dyDescent="0.25">
      <c r="A279" s="11"/>
      <c r="B279" s="11"/>
      <c r="C279" s="11"/>
      <c r="D279" s="11"/>
      <c r="E279" s="11"/>
      <c r="F279" s="11"/>
      <c r="G279" s="11"/>
      <c r="H279" s="11"/>
      <c r="I279" s="11"/>
      <c r="J279" s="11"/>
      <c r="K279" s="11"/>
      <c r="L279" s="11"/>
      <c r="M279" s="51"/>
      <c r="N279" s="52"/>
      <c r="O279" s="11"/>
      <c r="P279" s="11"/>
      <c r="Q279" s="11"/>
      <c r="R279" s="11"/>
      <c r="S279" s="53"/>
      <c r="T279" s="12"/>
    </row>
    <row r="280" spans="1:20" s="4" customFormat="1" x14ac:dyDescent="0.25">
      <c r="A280" s="11"/>
      <c r="B280" s="11"/>
      <c r="C280" s="11"/>
      <c r="D280" s="11"/>
      <c r="E280" s="11"/>
      <c r="F280" s="11"/>
      <c r="G280" s="11"/>
      <c r="H280" s="11"/>
      <c r="I280" s="11"/>
      <c r="J280" s="11"/>
      <c r="K280" s="11"/>
      <c r="L280" s="11"/>
      <c r="M280" s="51"/>
      <c r="N280" s="52"/>
      <c r="O280" s="11"/>
      <c r="P280" s="11"/>
      <c r="Q280" s="11"/>
      <c r="R280" s="11"/>
      <c r="S280" s="53"/>
      <c r="T280" s="12"/>
    </row>
    <row r="281" spans="1:20" s="4" customFormat="1" x14ac:dyDescent="0.25">
      <c r="A281" s="11"/>
      <c r="B281" s="11"/>
      <c r="C281" s="11"/>
      <c r="D281" s="11"/>
      <c r="E281" s="11"/>
      <c r="F281" s="11"/>
      <c r="G281" s="11"/>
      <c r="H281" s="11"/>
      <c r="I281" s="11"/>
      <c r="J281" s="11"/>
      <c r="K281" s="11"/>
      <c r="L281" s="11"/>
      <c r="M281" s="51"/>
      <c r="N281" s="52"/>
      <c r="O281" s="11"/>
      <c r="P281" s="11"/>
      <c r="Q281" s="11"/>
      <c r="R281" s="11"/>
      <c r="S281" s="53"/>
      <c r="T281" s="12"/>
    </row>
    <row r="282" spans="1:20" s="4" customFormat="1" x14ac:dyDescent="0.25">
      <c r="A282" s="11"/>
      <c r="B282" s="11"/>
      <c r="C282" s="11"/>
      <c r="D282" s="11"/>
      <c r="E282" s="11"/>
      <c r="F282" s="11"/>
      <c r="G282" s="11"/>
      <c r="H282" s="11"/>
      <c r="I282" s="11"/>
      <c r="J282" s="11"/>
      <c r="K282" s="11"/>
      <c r="L282" s="11"/>
      <c r="M282" s="51"/>
      <c r="N282" s="52"/>
      <c r="O282" s="11"/>
      <c r="P282" s="11"/>
      <c r="Q282" s="11"/>
      <c r="R282" s="11"/>
      <c r="S282" s="53"/>
      <c r="T282" s="12"/>
    </row>
    <row r="283" spans="1:20" s="4" customFormat="1" x14ac:dyDescent="0.25">
      <c r="A283" s="11"/>
      <c r="B283" s="11"/>
      <c r="C283" s="11"/>
      <c r="D283" s="11"/>
      <c r="E283" s="11"/>
      <c r="F283" s="11"/>
      <c r="G283" s="11"/>
      <c r="H283" s="11"/>
      <c r="I283" s="11"/>
      <c r="J283" s="11"/>
      <c r="K283" s="11"/>
      <c r="L283" s="11"/>
      <c r="M283" s="51"/>
      <c r="N283" s="52"/>
      <c r="O283" s="11"/>
      <c r="P283" s="11"/>
      <c r="Q283" s="11"/>
      <c r="R283" s="11"/>
      <c r="S283" s="53"/>
      <c r="T283" s="12"/>
    </row>
    <row r="284" spans="1:20" s="4" customFormat="1" x14ac:dyDescent="0.25">
      <c r="A284" s="11"/>
      <c r="B284" s="11"/>
      <c r="C284" s="11"/>
      <c r="D284" s="11"/>
      <c r="E284" s="11"/>
      <c r="F284" s="11"/>
      <c r="G284" s="11"/>
      <c r="H284" s="11"/>
      <c r="I284" s="11"/>
      <c r="J284" s="11"/>
      <c r="K284" s="11"/>
      <c r="L284" s="11"/>
      <c r="M284" s="51"/>
      <c r="N284" s="52"/>
      <c r="O284" s="11"/>
      <c r="P284" s="11"/>
      <c r="Q284" s="11"/>
      <c r="R284" s="11"/>
      <c r="S284" s="53"/>
      <c r="T284" s="12"/>
    </row>
    <row r="285" spans="1:20" s="4" customFormat="1" x14ac:dyDescent="0.25">
      <c r="A285" s="11"/>
      <c r="B285" s="11"/>
      <c r="C285" s="11"/>
      <c r="D285" s="11"/>
      <c r="E285" s="11"/>
      <c r="F285" s="11"/>
      <c r="G285" s="11"/>
      <c r="H285" s="11"/>
      <c r="I285" s="11"/>
      <c r="J285" s="11"/>
      <c r="K285" s="11"/>
      <c r="L285" s="11"/>
      <c r="M285" s="51"/>
      <c r="N285" s="52"/>
      <c r="O285" s="11"/>
      <c r="P285" s="11"/>
      <c r="Q285" s="11"/>
      <c r="R285" s="11"/>
      <c r="S285" s="53"/>
      <c r="T285" s="12"/>
    </row>
    <row r="286" spans="1:20" s="4" customFormat="1" x14ac:dyDescent="0.25">
      <c r="A286" s="11"/>
      <c r="B286" s="11"/>
      <c r="C286" s="11"/>
      <c r="D286" s="11"/>
      <c r="E286" s="11"/>
      <c r="F286" s="11"/>
      <c r="G286" s="11"/>
      <c r="H286" s="11"/>
      <c r="I286" s="11"/>
      <c r="J286" s="11"/>
      <c r="K286" s="11"/>
      <c r="L286" s="11"/>
      <c r="M286" s="51"/>
      <c r="N286" s="52"/>
      <c r="O286" s="11"/>
      <c r="P286" s="11"/>
      <c r="Q286" s="11"/>
      <c r="R286" s="11"/>
      <c r="S286" s="53"/>
      <c r="T286" s="12"/>
    </row>
    <row r="287" spans="1:20" s="4" customFormat="1" x14ac:dyDescent="0.25">
      <c r="A287" s="11"/>
      <c r="B287" s="11"/>
      <c r="C287" s="11"/>
      <c r="D287" s="11"/>
      <c r="E287" s="11"/>
      <c r="F287" s="11"/>
      <c r="G287" s="11"/>
      <c r="H287" s="11"/>
      <c r="I287" s="11"/>
      <c r="J287" s="11"/>
      <c r="K287" s="11"/>
      <c r="L287" s="11"/>
      <c r="M287" s="51"/>
      <c r="N287" s="52"/>
      <c r="O287" s="11"/>
      <c r="P287" s="11"/>
      <c r="Q287" s="11"/>
      <c r="R287" s="11"/>
      <c r="S287" s="53"/>
      <c r="T287" s="12"/>
    </row>
    <row r="288" spans="1:20" s="4" customFormat="1" x14ac:dyDescent="0.25">
      <c r="A288" s="11"/>
      <c r="B288" s="11"/>
      <c r="C288" s="11"/>
      <c r="D288" s="11"/>
      <c r="E288" s="11"/>
      <c r="F288" s="11"/>
      <c r="G288" s="11"/>
      <c r="H288" s="11"/>
      <c r="I288" s="11"/>
      <c r="J288" s="11"/>
      <c r="K288" s="11"/>
      <c r="L288" s="11"/>
      <c r="M288" s="51"/>
      <c r="N288" s="52"/>
      <c r="O288" s="11"/>
      <c r="P288" s="11"/>
      <c r="Q288" s="11"/>
      <c r="R288" s="11"/>
      <c r="S288" s="53"/>
      <c r="T288" s="12"/>
    </row>
    <row r="289" spans="1:20" s="4" customFormat="1" x14ac:dyDescent="0.25">
      <c r="A289" s="11"/>
      <c r="B289" s="11"/>
      <c r="C289" s="11"/>
      <c r="D289" s="11"/>
      <c r="E289" s="11"/>
      <c r="F289" s="11"/>
      <c r="G289" s="11"/>
      <c r="H289" s="11"/>
      <c r="I289" s="11"/>
      <c r="J289" s="11"/>
      <c r="K289" s="11"/>
      <c r="L289" s="11"/>
      <c r="M289" s="51"/>
      <c r="N289" s="52"/>
      <c r="O289" s="11"/>
      <c r="P289" s="11"/>
      <c r="Q289" s="11"/>
      <c r="R289" s="11"/>
      <c r="S289" s="53"/>
      <c r="T289" s="12"/>
    </row>
    <row r="290" spans="1:20" s="4" customFormat="1" x14ac:dyDescent="0.25">
      <c r="A290" s="11"/>
      <c r="B290" s="11"/>
      <c r="C290" s="11"/>
      <c r="D290" s="11"/>
      <c r="E290" s="11"/>
      <c r="F290" s="11"/>
      <c r="G290" s="11"/>
      <c r="H290" s="11"/>
      <c r="I290" s="11"/>
      <c r="J290" s="11"/>
      <c r="K290" s="11"/>
      <c r="L290" s="11"/>
      <c r="M290" s="51"/>
      <c r="N290" s="52"/>
      <c r="O290" s="11"/>
      <c r="P290" s="11"/>
      <c r="Q290" s="11"/>
      <c r="R290" s="11"/>
      <c r="S290" s="53"/>
      <c r="T290" s="12"/>
    </row>
    <row r="291" spans="1:20" s="4" customFormat="1" x14ac:dyDescent="0.25">
      <c r="A291" s="11"/>
      <c r="B291" s="11"/>
      <c r="C291" s="11"/>
      <c r="D291" s="11"/>
      <c r="E291" s="11"/>
      <c r="F291" s="11"/>
      <c r="G291" s="11"/>
      <c r="H291" s="11"/>
      <c r="I291" s="11"/>
      <c r="J291" s="11"/>
      <c r="K291" s="11"/>
      <c r="L291" s="11"/>
      <c r="M291" s="51"/>
      <c r="N291" s="52"/>
      <c r="O291" s="11"/>
      <c r="P291" s="11"/>
      <c r="Q291" s="11"/>
      <c r="R291" s="11"/>
      <c r="S291" s="53"/>
      <c r="T291" s="12"/>
    </row>
    <row r="292" spans="1:20" s="4" customFormat="1" x14ac:dyDescent="0.25">
      <c r="A292" s="11"/>
      <c r="B292" s="11"/>
      <c r="C292" s="11"/>
      <c r="D292" s="11"/>
      <c r="E292" s="11"/>
      <c r="F292" s="11"/>
      <c r="G292" s="11"/>
      <c r="H292" s="11"/>
      <c r="I292" s="11"/>
      <c r="J292" s="11"/>
      <c r="K292" s="11"/>
      <c r="L292" s="11"/>
      <c r="M292" s="51"/>
      <c r="N292" s="52"/>
      <c r="O292" s="11"/>
      <c r="P292" s="11"/>
      <c r="Q292" s="11"/>
      <c r="R292" s="11"/>
      <c r="S292" s="53"/>
      <c r="T292" s="12"/>
    </row>
    <row r="293" spans="1:20" s="4" customFormat="1" x14ac:dyDescent="0.25">
      <c r="A293" s="11"/>
      <c r="B293" s="11"/>
      <c r="C293" s="11"/>
      <c r="D293" s="11"/>
      <c r="E293" s="11"/>
      <c r="F293" s="11"/>
      <c r="G293" s="11"/>
      <c r="H293" s="11"/>
      <c r="I293" s="11"/>
      <c r="J293" s="11"/>
      <c r="K293" s="11"/>
      <c r="L293" s="11"/>
      <c r="M293" s="51"/>
      <c r="N293" s="52"/>
      <c r="O293" s="11"/>
      <c r="P293" s="11"/>
      <c r="Q293" s="11"/>
      <c r="R293" s="11"/>
      <c r="S293" s="53"/>
      <c r="T293" s="12"/>
    </row>
    <row r="294" spans="1:20" s="4" customFormat="1" x14ac:dyDescent="0.25">
      <c r="A294" s="11"/>
      <c r="B294" s="11"/>
      <c r="C294" s="11"/>
      <c r="D294" s="11"/>
      <c r="E294" s="11"/>
      <c r="F294" s="11"/>
      <c r="G294" s="11"/>
      <c r="H294" s="11"/>
      <c r="I294" s="11"/>
      <c r="J294" s="11"/>
      <c r="K294" s="11"/>
      <c r="L294" s="11"/>
      <c r="M294" s="51"/>
      <c r="N294" s="52"/>
      <c r="O294" s="11"/>
      <c r="P294" s="11"/>
      <c r="Q294" s="11"/>
      <c r="R294" s="11"/>
      <c r="S294" s="53"/>
      <c r="T294" s="12"/>
    </row>
    <row r="295" spans="1:20" s="4" customFormat="1" x14ac:dyDescent="0.25">
      <c r="A295" s="11"/>
      <c r="B295" s="11"/>
      <c r="C295" s="11"/>
      <c r="D295" s="11"/>
      <c r="E295" s="11"/>
      <c r="F295" s="11"/>
      <c r="G295" s="11"/>
      <c r="H295" s="11"/>
      <c r="I295" s="11"/>
      <c r="J295" s="11"/>
      <c r="K295" s="11"/>
      <c r="L295" s="11"/>
      <c r="M295" s="51"/>
      <c r="N295" s="52"/>
      <c r="O295" s="11"/>
      <c r="P295" s="11"/>
      <c r="Q295" s="11"/>
      <c r="R295" s="11"/>
      <c r="S295" s="53"/>
      <c r="T295" s="12"/>
    </row>
    <row r="296" spans="1:20" s="4" customFormat="1" x14ac:dyDescent="0.25">
      <c r="A296" s="11"/>
      <c r="B296" s="11"/>
      <c r="C296" s="11"/>
      <c r="D296" s="11"/>
      <c r="E296" s="11"/>
      <c r="F296" s="11"/>
      <c r="G296" s="11"/>
      <c r="H296" s="11"/>
      <c r="I296" s="11"/>
      <c r="J296" s="11"/>
      <c r="K296" s="11"/>
      <c r="L296" s="11"/>
      <c r="M296" s="51"/>
      <c r="N296" s="52"/>
      <c r="O296" s="11"/>
      <c r="P296" s="11"/>
      <c r="Q296" s="11"/>
      <c r="R296" s="11"/>
      <c r="S296" s="53"/>
      <c r="T296" s="12"/>
    </row>
    <row r="297" spans="1:20" s="4" customFormat="1" x14ac:dyDescent="0.25">
      <c r="A297" s="11"/>
      <c r="B297" s="11"/>
      <c r="C297" s="11"/>
      <c r="D297" s="11"/>
      <c r="E297" s="11"/>
      <c r="F297" s="11"/>
      <c r="G297" s="11"/>
      <c r="H297" s="11"/>
      <c r="I297" s="11"/>
      <c r="J297" s="11"/>
      <c r="K297" s="11"/>
      <c r="L297" s="11"/>
      <c r="M297" s="51"/>
      <c r="N297" s="52"/>
      <c r="O297" s="11"/>
      <c r="P297" s="11"/>
      <c r="Q297" s="11"/>
      <c r="R297" s="11"/>
      <c r="S297" s="53"/>
      <c r="T297" s="12"/>
    </row>
    <row r="298" spans="1:20" s="4" customFormat="1" x14ac:dyDescent="0.25">
      <c r="A298" s="11"/>
      <c r="B298" s="11"/>
      <c r="C298" s="11"/>
      <c r="D298" s="11"/>
      <c r="E298" s="11"/>
      <c r="F298" s="11"/>
      <c r="G298" s="11"/>
      <c r="H298" s="11"/>
      <c r="I298" s="11"/>
      <c r="J298" s="11"/>
      <c r="K298" s="11"/>
      <c r="L298" s="11"/>
      <c r="M298" s="51"/>
      <c r="N298" s="52"/>
      <c r="O298" s="11"/>
      <c r="P298" s="11"/>
      <c r="Q298" s="11"/>
      <c r="R298" s="11"/>
      <c r="S298" s="53"/>
      <c r="T298" s="12"/>
    </row>
    <row r="299" spans="1:20" s="4" customFormat="1" x14ac:dyDescent="0.25">
      <c r="A299" s="11"/>
      <c r="B299" s="11"/>
      <c r="C299" s="11"/>
      <c r="D299" s="11"/>
      <c r="E299" s="11"/>
      <c r="F299" s="11"/>
      <c r="G299" s="11"/>
      <c r="H299" s="11"/>
      <c r="I299" s="11"/>
      <c r="J299" s="11"/>
      <c r="K299" s="11"/>
      <c r="L299" s="11"/>
      <c r="M299" s="51"/>
      <c r="N299" s="52"/>
      <c r="O299" s="11"/>
      <c r="P299" s="11"/>
      <c r="Q299" s="11"/>
      <c r="R299" s="11"/>
      <c r="S299" s="53"/>
      <c r="T299" s="12"/>
    </row>
    <row r="300" spans="1:20" s="4" customFormat="1" x14ac:dyDescent="0.25">
      <c r="A300" s="11"/>
      <c r="B300" s="11"/>
      <c r="C300" s="11"/>
      <c r="D300" s="11"/>
      <c r="E300" s="11"/>
      <c r="F300" s="11"/>
      <c r="G300" s="11"/>
      <c r="H300" s="11"/>
      <c r="I300" s="11"/>
      <c r="J300" s="11"/>
      <c r="K300" s="11"/>
      <c r="L300" s="11"/>
      <c r="M300" s="51"/>
      <c r="N300" s="52"/>
      <c r="O300" s="11"/>
      <c r="P300" s="11"/>
      <c r="Q300" s="11"/>
      <c r="R300" s="11"/>
      <c r="S300" s="53"/>
      <c r="T300" s="12"/>
    </row>
    <row r="301" spans="1:20" s="4" customFormat="1" x14ac:dyDescent="0.25">
      <c r="A301" s="11"/>
      <c r="B301" s="11"/>
      <c r="C301" s="11"/>
      <c r="D301" s="11"/>
      <c r="E301" s="11"/>
      <c r="F301" s="11"/>
      <c r="G301" s="11"/>
      <c r="H301" s="11"/>
      <c r="I301" s="11"/>
      <c r="J301" s="11"/>
      <c r="K301" s="11"/>
      <c r="L301" s="11"/>
      <c r="M301" s="51"/>
      <c r="N301" s="52"/>
      <c r="O301" s="11"/>
      <c r="P301" s="11"/>
      <c r="Q301" s="11"/>
      <c r="R301" s="11"/>
      <c r="S301" s="53"/>
      <c r="T301" s="12"/>
    </row>
    <row r="302" spans="1:20" s="4" customFormat="1" x14ac:dyDescent="0.25">
      <c r="A302" s="11"/>
      <c r="B302" s="11"/>
      <c r="C302" s="11"/>
      <c r="D302" s="11"/>
      <c r="E302" s="11"/>
      <c r="F302" s="11"/>
      <c r="G302" s="11"/>
      <c r="H302" s="11"/>
      <c r="I302" s="11"/>
      <c r="J302" s="11"/>
      <c r="K302" s="11"/>
      <c r="L302" s="11"/>
      <c r="M302" s="51"/>
      <c r="N302" s="52"/>
      <c r="O302" s="11"/>
      <c r="P302" s="11"/>
      <c r="Q302" s="11"/>
      <c r="R302" s="11"/>
      <c r="S302" s="53"/>
      <c r="T302" s="12"/>
    </row>
    <row r="303" spans="1:20" s="4" customFormat="1" x14ac:dyDescent="0.25">
      <c r="A303" s="11"/>
      <c r="B303" s="11"/>
      <c r="C303" s="11"/>
      <c r="D303" s="11"/>
      <c r="E303" s="11"/>
      <c r="F303" s="11"/>
      <c r="G303" s="11"/>
      <c r="H303" s="11"/>
      <c r="I303" s="11"/>
      <c r="J303" s="11"/>
      <c r="K303" s="11"/>
      <c r="L303" s="11"/>
      <c r="M303" s="51"/>
      <c r="N303" s="52"/>
      <c r="O303" s="11"/>
      <c r="P303" s="11"/>
      <c r="Q303" s="11"/>
      <c r="R303" s="11"/>
      <c r="S303" s="53"/>
      <c r="T303" s="12"/>
    </row>
    <row r="304" spans="1:20" s="4" customFormat="1" x14ac:dyDescent="0.25">
      <c r="A304" s="11"/>
      <c r="B304" s="11"/>
      <c r="C304" s="11"/>
      <c r="D304" s="11"/>
      <c r="E304" s="11"/>
      <c r="F304" s="11"/>
      <c r="G304" s="11"/>
      <c r="H304" s="11"/>
      <c r="I304" s="11"/>
      <c r="J304" s="11"/>
      <c r="K304" s="11"/>
      <c r="L304" s="11"/>
      <c r="M304" s="51"/>
      <c r="N304" s="52"/>
      <c r="O304" s="11"/>
      <c r="P304" s="11"/>
      <c r="Q304" s="11"/>
      <c r="R304" s="11"/>
      <c r="S304" s="53"/>
      <c r="T304" s="12"/>
    </row>
    <row r="305" spans="1:20" s="4" customFormat="1" x14ac:dyDescent="0.25">
      <c r="A305" s="11"/>
      <c r="B305" s="11"/>
      <c r="C305" s="11"/>
      <c r="D305" s="11"/>
      <c r="E305" s="11"/>
      <c r="F305" s="11"/>
      <c r="G305" s="11"/>
      <c r="H305" s="11"/>
      <c r="I305" s="11"/>
      <c r="J305" s="11"/>
      <c r="K305" s="11"/>
      <c r="L305" s="11"/>
      <c r="M305" s="51"/>
      <c r="N305" s="52"/>
      <c r="O305" s="11"/>
      <c r="P305" s="11"/>
      <c r="Q305" s="11"/>
      <c r="R305" s="11"/>
      <c r="S305" s="53"/>
      <c r="T305" s="12"/>
    </row>
    <row r="306" spans="1:20" s="4" customFormat="1" x14ac:dyDescent="0.25">
      <c r="A306" s="11"/>
      <c r="B306" s="11"/>
      <c r="C306" s="11"/>
      <c r="D306" s="11"/>
      <c r="E306" s="11"/>
      <c r="F306" s="11"/>
      <c r="G306" s="11"/>
      <c r="H306" s="11"/>
      <c r="I306" s="11"/>
      <c r="J306" s="11"/>
      <c r="K306" s="11"/>
      <c r="L306" s="11"/>
      <c r="M306" s="51"/>
      <c r="N306" s="52"/>
      <c r="O306" s="11"/>
      <c r="P306" s="11"/>
      <c r="Q306" s="11"/>
      <c r="R306" s="11"/>
      <c r="S306" s="53"/>
      <c r="T306" s="12"/>
    </row>
    <row r="307" spans="1:20" s="4" customFormat="1" x14ac:dyDescent="0.25">
      <c r="A307" s="11"/>
      <c r="B307" s="11"/>
      <c r="C307" s="11"/>
      <c r="D307" s="11"/>
      <c r="E307" s="11"/>
      <c r="F307" s="11"/>
      <c r="G307" s="11"/>
      <c r="H307" s="11"/>
      <c r="I307" s="11"/>
      <c r="J307" s="11"/>
      <c r="K307" s="11"/>
      <c r="L307" s="11"/>
      <c r="M307" s="51"/>
      <c r="N307" s="52"/>
      <c r="O307" s="11"/>
      <c r="P307" s="11"/>
      <c r="Q307" s="11"/>
      <c r="R307" s="11"/>
      <c r="S307" s="53"/>
      <c r="T307" s="12"/>
    </row>
    <row r="308" spans="1:20" s="4" customFormat="1" x14ac:dyDescent="0.25">
      <c r="A308" s="11"/>
      <c r="B308" s="11"/>
      <c r="C308" s="11"/>
      <c r="D308" s="11"/>
      <c r="E308" s="11"/>
      <c r="F308" s="11"/>
      <c r="G308" s="11"/>
      <c r="H308" s="11"/>
      <c r="I308" s="11"/>
      <c r="J308" s="11"/>
      <c r="K308" s="11"/>
      <c r="L308" s="11"/>
      <c r="M308" s="51"/>
      <c r="N308" s="52"/>
      <c r="O308" s="11"/>
      <c r="P308" s="11"/>
      <c r="Q308" s="11"/>
      <c r="R308" s="11"/>
      <c r="S308" s="53"/>
      <c r="T308" s="12"/>
    </row>
    <row r="309" spans="1:20" s="4" customFormat="1" x14ac:dyDescent="0.25">
      <c r="A309" s="11"/>
      <c r="B309" s="11"/>
      <c r="C309" s="11"/>
      <c r="D309" s="11"/>
      <c r="E309" s="11"/>
      <c r="F309" s="11"/>
      <c r="G309" s="11"/>
      <c r="H309" s="11"/>
      <c r="I309" s="11"/>
      <c r="J309" s="11"/>
      <c r="K309" s="11"/>
      <c r="L309" s="11"/>
      <c r="M309" s="51"/>
      <c r="N309" s="52"/>
      <c r="O309" s="11"/>
      <c r="P309" s="11"/>
      <c r="Q309" s="11"/>
      <c r="R309" s="11"/>
      <c r="S309" s="53"/>
      <c r="T309" s="12"/>
    </row>
    <row r="310" spans="1:20" s="4" customFormat="1" x14ac:dyDescent="0.25">
      <c r="A310" s="11"/>
      <c r="B310" s="11"/>
      <c r="C310" s="11"/>
      <c r="D310" s="11"/>
      <c r="E310" s="11"/>
      <c r="F310" s="11"/>
      <c r="G310" s="11"/>
      <c r="H310" s="11"/>
      <c r="I310" s="11"/>
      <c r="J310" s="11"/>
      <c r="K310" s="11"/>
      <c r="L310" s="11"/>
      <c r="M310" s="51"/>
      <c r="N310" s="52"/>
      <c r="O310" s="11"/>
      <c r="P310" s="11"/>
      <c r="Q310" s="11"/>
      <c r="R310" s="11"/>
      <c r="S310" s="53"/>
      <c r="T310" s="12"/>
    </row>
    <row r="311" spans="1:20" s="4" customFormat="1" x14ac:dyDescent="0.25">
      <c r="A311" s="11"/>
      <c r="B311" s="11"/>
      <c r="C311" s="11"/>
      <c r="D311" s="11"/>
      <c r="E311" s="11"/>
      <c r="F311" s="11"/>
      <c r="G311" s="11"/>
      <c r="H311" s="11"/>
      <c r="I311" s="11"/>
      <c r="J311" s="11"/>
      <c r="K311" s="11"/>
      <c r="L311" s="11"/>
      <c r="M311" s="51"/>
      <c r="N311" s="52"/>
      <c r="O311" s="11"/>
      <c r="P311" s="11"/>
      <c r="Q311" s="11"/>
      <c r="R311" s="11"/>
      <c r="S311" s="53"/>
      <c r="T311" s="12"/>
    </row>
    <row r="312" spans="1:20" s="4" customFormat="1" x14ac:dyDescent="0.25">
      <c r="A312" s="11"/>
      <c r="B312" s="11"/>
      <c r="C312" s="11"/>
      <c r="D312" s="11"/>
      <c r="E312" s="11"/>
      <c r="F312" s="11"/>
      <c r="G312" s="11"/>
      <c r="H312" s="11"/>
      <c r="I312" s="11"/>
      <c r="J312" s="11"/>
      <c r="K312" s="11"/>
      <c r="L312" s="11"/>
      <c r="M312" s="51"/>
      <c r="N312" s="52"/>
      <c r="O312" s="11"/>
      <c r="P312" s="11"/>
      <c r="Q312" s="11"/>
      <c r="R312" s="11"/>
      <c r="S312" s="53"/>
      <c r="T312" s="12"/>
    </row>
    <row r="313" spans="1:20" s="4" customFormat="1" x14ac:dyDescent="0.25">
      <c r="A313" s="11"/>
      <c r="B313" s="11"/>
      <c r="C313" s="11"/>
      <c r="D313" s="11"/>
      <c r="E313" s="11"/>
      <c r="F313" s="11"/>
      <c r="G313" s="11"/>
      <c r="H313" s="11"/>
      <c r="I313" s="11"/>
      <c r="J313" s="11"/>
      <c r="K313" s="11"/>
      <c r="L313" s="11"/>
      <c r="M313" s="51"/>
      <c r="N313" s="52"/>
      <c r="O313" s="11"/>
      <c r="P313" s="11"/>
      <c r="Q313" s="11"/>
      <c r="R313" s="11"/>
      <c r="S313" s="53"/>
      <c r="T313" s="12"/>
    </row>
    <row r="314" spans="1:20" s="4" customFormat="1" x14ac:dyDescent="0.25">
      <c r="A314" s="11"/>
      <c r="B314" s="11"/>
      <c r="C314" s="11"/>
      <c r="D314" s="11"/>
      <c r="E314" s="11"/>
      <c r="F314" s="11"/>
      <c r="G314" s="11"/>
      <c r="H314" s="11"/>
      <c r="I314" s="11"/>
      <c r="J314" s="11"/>
      <c r="K314" s="11"/>
      <c r="L314" s="11"/>
      <c r="M314" s="51"/>
      <c r="N314" s="52"/>
      <c r="O314" s="11"/>
      <c r="P314" s="11"/>
      <c r="Q314" s="11"/>
      <c r="R314" s="11"/>
      <c r="S314" s="53"/>
      <c r="T314" s="12"/>
    </row>
    <row r="315" spans="1:20" s="4" customFormat="1" x14ac:dyDescent="0.25">
      <c r="A315" s="11"/>
      <c r="B315" s="11"/>
      <c r="C315" s="11"/>
      <c r="D315" s="11"/>
      <c r="E315" s="11"/>
      <c r="F315" s="11"/>
      <c r="G315" s="11"/>
      <c r="H315" s="11"/>
      <c r="I315" s="11"/>
      <c r="J315" s="11"/>
      <c r="K315" s="11"/>
      <c r="L315" s="11"/>
      <c r="M315" s="51"/>
      <c r="N315" s="52"/>
      <c r="O315" s="11"/>
      <c r="P315" s="11"/>
      <c r="Q315" s="11"/>
      <c r="R315" s="11"/>
      <c r="S315" s="53"/>
      <c r="T315" s="12"/>
    </row>
    <row r="316" spans="1:20" s="4" customFormat="1" x14ac:dyDescent="0.25">
      <c r="A316" s="11"/>
      <c r="B316" s="11"/>
      <c r="C316" s="11"/>
      <c r="D316" s="11"/>
      <c r="E316" s="11"/>
      <c r="F316" s="11"/>
      <c r="G316" s="11"/>
      <c r="H316" s="11"/>
      <c r="I316" s="11"/>
      <c r="J316" s="11"/>
      <c r="K316" s="11"/>
      <c r="L316" s="11"/>
      <c r="M316" s="51"/>
      <c r="N316" s="52"/>
      <c r="O316" s="11"/>
      <c r="P316" s="11"/>
      <c r="Q316" s="11"/>
      <c r="R316" s="11"/>
      <c r="S316" s="53"/>
      <c r="T316" s="12"/>
    </row>
    <row r="317" spans="1:20" s="4" customFormat="1" x14ac:dyDescent="0.25">
      <c r="A317" s="11"/>
      <c r="B317" s="11"/>
      <c r="C317" s="11"/>
      <c r="D317" s="11"/>
      <c r="E317" s="11"/>
      <c r="F317" s="11"/>
      <c r="G317" s="11"/>
      <c r="H317" s="11"/>
      <c r="I317" s="11"/>
      <c r="J317" s="11"/>
      <c r="K317" s="11"/>
      <c r="L317" s="11"/>
      <c r="M317" s="51"/>
      <c r="N317" s="52"/>
      <c r="O317" s="11"/>
      <c r="P317" s="11"/>
      <c r="Q317" s="11"/>
      <c r="R317" s="11"/>
      <c r="S317" s="53"/>
      <c r="T317" s="12"/>
    </row>
    <row r="318" spans="1:20" s="4" customFormat="1" x14ac:dyDescent="0.25">
      <c r="A318" s="11"/>
      <c r="B318" s="11"/>
      <c r="C318" s="11"/>
      <c r="D318" s="11"/>
      <c r="E318" s="11"/>
      <c r="F318" s="11"/>
      <c r="G318" s="11"/>
      <c r="H318" s="11"/>
      <c r="I318" s="11"/>
      <c r="J318" s="11"/>
      <c r="K318" s="11"/>
      <c r="L318" s="11"/>
      <c r="M318" s="51"/>
      <c r="N318" s="52"/>
      <c r="O318" s="11"/>
      <c r="P318" s="11"/>
      <c r="Q318" s="11"/>
      <c r="R318" s="11"/>
      <c r="S318" s="53"/>
      <c r="T318" s="12"/>
    </row>
    <row r="319" spans="1:20" s="4" customFormat="1" x14ac:dyDescent="0.25">
      <c r="A319" s="11"/>
      <c r="B319" s="11"/>
      <c r="C319" s="11"/>
      <c r="D319" s="11"/>
      <c r="E319" s="11"/>
      <c r="F319" s="11"/>
      <c r="G319" s="11"/>
      <c r="H319" s="11"/>
      <c r="I319" s="11"/>
      <c r="J319" s="11"/>
      <c r="K319" s="11"/>
      <c r="L319" s="11"/>
      <c r="M319" s="51"/>
      <c r="N319" s="52"/>
      <c r="O319" s="11"/>
      <c r="P319" s="11"/>
      <c r="Q319" s="11"/>
      <c r="R319" s="11"/>
      <c r="S319" s="53"/>
      <c r="T319" s="12"/>
    </row>
    <row r="320" spans="1:20" s="4" customFormat="1" x14ac:dyDescent="0.25">
      <c r="A320" s="11"/>
      <c r="B320" s="11"/>
      <c r="C320" s="11"/>
      <c r="D320" s="11"/>
      <c r="E320" s="11"/>
      <c r="F320" s="11"/>
      <c r="G320" s="11"/>
      <c r="H320" s="11"/>
      <c r="I320" s="11"/>
      <c r="J320" s="11"/>
      <c r="K320" s="11"/>
      <c r="L320" s="11"/>
      <c r="M320" s="51"/>
      <c r="N320" s="52"/>
      <c r="O320" s="11"/>
      <c r="P320" s="11"/>
      <c r="Q320" s="11"/>
      <c r="R320" s="11"/>
      <c r="S320" s="53"/>
      <c r="T320" s="12"/>
    </row>
    <row r="321" spans="1:20" s="4" customFormat="1" x14ac:dyDescent="0.25">
      <c r="A321" s="11"/>
      <c r="B321" s="11"/>
      <c r="C321" s="11"/>
      <c r="D321" s="11"/>
      <c r="E321" s="11"/>
      <c r="F321" s="11"/>
      <c r="G321" s="11"/>
      <c r="H321" s="11"/>
      <c r="I321" s="11"/>
      <c r="J321" s="11"/>
      <c r="K321" s="11"/>
      <c r="L321" s="11"/>
      <c r="M321" s="51"/>
      <c r="N321" s="52"/>
      <c r="O321" s="11"/>
      <c r="P321" s="11"/>
      <c r="Q321" s="11"/>
      <c r="R321" s="11"/>
      <c r="S321" s="53"/>
      <c r="T321" s="12"/>
    </row>
    <row r="322" spans="1:20" s="4" customFormat="1" x14ac:dyDescent="0.25">
      <c r="A322" s="11"/>
      <c r="B322" s="11"/>
      <c r="C322" s="11"/>
      <c r="D322" s="11"/>
      <c r="E322" s="11"/>
      <c r="F322" s="11"/>
      <c r="G322" s="11"/>
      <c r="H322" s="11"/>
      <c r="I322" s="11"/>
      <c r="J322" s="11"/>
      <c r="K322" s="11"/>
      <c r="L322" s="11"/>
      <c r="M322" s="51"/>
      <c r="N322" s="52"/>
      <c r="O322" s="11"/>
      <c r="P322" s="11"/>
      <c r="Q322" s="11"/>
      <c r="R322" s="11"/>
      <c r="S322" s="53"/>
      <c r="T322" s="12"/>
    </row>
    <row r="323" spans="1:20" s="4" customFormat="1" x14ac:dyDescent="0.25">
      <c r="A323" s="11"/>
      <c r="B323" s="11"/>
      <c r="C323" s="11"/>
      <c r="D323" s="11"/>
      <c r="E323" s="11"/>
      <c r="F323" s="11"/>
      <c r="G323" s="11"/>
      <c r="H323" s="11"/>
      <c r="I323" s="11"/>
      <c r="J323" s="11"/>
      <c r="K323" s="11"/>
      <c r="L323" s="11"/>
      <c r="M323" s="51"/>
      <c r="N323" s="52"/>
      <c r="O323" s="11"/>
      <c r="P323" s="11"/>
      <c r="Q323" s="11"/>
      <c r="R323" s="11"/>
      <c r="S323" s="53"/>
      <c r="T323" s="12"/>
    </row>
    <row r="324" spans="1:20" s="4" customFormat="1" x14ac:dyDescent="0.25">
      <c r="A324" s="11"/>
      <c r="B324" s="11"/>
      <c r="C324" s="11"/>
      <c r="D324" s="11"/>
      <c r="E324" s="11"/>
      <c r="F324" s="11"/>
      <c r="G324" s="11"/>
      <c r="H324" s="11"/>
      <c r="I324" s="11"/>
      <c r="J324" s="11"/>
      <c r="K324" s="11"/>
      <c r="L324" s="11"/>
      <c r="M324" s="51"/>
      <c r="N324" s="52"/>
      <c r="O324" s="11"/>
      <c r="P324" s="11"/>
      <c r="Q324" s="11"/>
      <c r="R324" s="11"/>
      <c r="S324" s="53"/>
      <c r="T324" s="12"/>
    </row>
    <row r="325" spans="1:20" s="4" customFormat="1" x14ac:dyDescent="0.25">
      <c r="A325" s="11"/>
      <c r="B325" s="11"/>
      <c r="C325" s="11"/>
      <c r="D325" s="11"/>
      <c r="E325" s="11"/>
      <c r="F325" s="11"/>
      <c r="G325" s="11"/>
      <c r="H325" s="11"/>
      <c r="I325" s="11"/>
      <c r="J325" s="11"/>
      <c r="K325" s="11"/>
      <c r="L325" s="11"/>
      <c r="M325" s="51"/>
      <c r="N325" s="52"/>
      <c r="O325" s="11"/>
      <c r="P325" s="11"/>
      <c r="Q325" s="11"/>
      <c r="R325" s="11"/>
      <c r="S325" s="53"/>
      <c r="T325" s="12"/>
    </row>
    <row r="326" spans="1:20" s="4" customFormat="1" x14ac:dyDescent="0.25">
      <c r="A326" s="11"/>
      <c r="B326" s="11"/>
      <c r="C326" s="11"/>
      <c r="D326" s="11"/>
      <c r="E326" s="11"/>
      <c r="F326" s="11"/>
      <c r="G326" s="11"/>
      <c r="H326" s="11"/>
      <c r="I326" s="11"/>
      <c r="J326" s="11"/>
      <c r="K326" s="11"/>
      <c r="L326" s="11"/>
      <c r="M326" s="51"/>
      <c r="N326" s="52"/>
      <c r="O326" s="11"/>
      <c r="P326" s="11"/>
      <c r="Q326" s="11"/>
      <c r="R326" s="11"/>
      <c r="S326" s="53"/>
      <c r="T326" s="12"/>
    </row>
    <row r="327" spans="1:20" s="4" customFormat="1" x14ac:dyDescent="0.25">
      <c r="A327" s="11"/>
      <c r="B327" s="11"/>
      <c r="C327" s="11"/>
      <c r="D327" s="11"/>
      <c r="E327" s="11"/>
      <c r="F327" s="11"/>
      <c r="G327" s="11"/>
      <c r="H327" s="11"/>
      <c r="I327" s="11"/>
      <c r="J327" s="11"/>
      <c r="K327" s="11"/>
      <c r="L327" s="11"/>
      <c r="M327" s="51"/>
      <c r="N327" s="52"/>
      <c r="O327" s="11"/>
      <c r="P327" s="11"/>
      <c r="Q327" s="11"/>
      <c r="R327" s="11"/>
      <c r="S327" s="53"/>
      <c r="T327" s="12"/>
    </row>
    <row r="328" spans="1:20" s="4" customFormat="1" x14ac:dyDescent="0.25">
      <c r="A328" s="11"/>
      <c r="B328" s="11"/>
      <c r="C328" s="11"/>
      <c r="D328" s="11"/>
      <c r="E328" s="11"/>
      <c r="F328" s="11"/>
      <c r="G328" s="11"/>
      <c r="H328" s="11"/>
      <c r="I328" s="11"/>
      <c r="J328" s="11"/>
      <c r="K328" s="11"/>
      <c r="L328" s="11"/>
      <c r="M328" s="51"/>
      <c r="N328" s="52"/>
      <c r="O328" s="11"/>
      <c r="P328" s="11"/>
      <c r="Q328" s="11"/>
      <c r="R328" s="11"/>
      <c r="S328" s="53"/>
      <c r="T328" s="12"/>
    </row>
    <row r="329" spans="1:20" s="4" customFormat="1" x14ac:dyDescent="0.25">
      <c r="A329" s="11"/>
      <c r="B329" s="11"/>
      <c r="C329" s="11"/>
      <c r="D329" s="11"/>
      <c r="E329" s="11"/>
      <c r="F329" s="11"/>
      <c r="G329" s="11"/>
      <c r="H329" s="11"/>
      <c r="I329" s="11"/>
      <c r="J329" s="11"/>
      <c r="K329" s="11"/>
      <c r="L329" s="11"/>
      <c r="M329" s="51"/>
      <c r="N329" s="52"/>
      <c r="O329" s="11"/>
      <c r="P329" s="11"/>
      <c r="Q329" s="11"/>
      <c r="R329" s="11"/>
      <c r="S329" s="53"/>
      <c r="T329" s="12"/>
    </row>
    <row r="330" spans="1:20" s="4" customFormat="1" x14ac:dyDescent="0.25">
      <c r="A330" s="11"/>
      <c r="B330" s="11"/>
      <c r="C330" s="11"/>
      <c r="D330" s="11"/>
      <c r="E330" s="11"/>
      <c r="F330" s="11"/>
      <c r="G330" s="11"/>
      <c r="H330" s="11"/>
      <c r="I330" s="11"/>
      <c r="J330" s="11"/>
      <c r="K330" s="11"/>
      <c r="L330" s="11"/>
      <c r="M330" s="51"/>
      <c r="N330" s="52"/>
      <c r="O330" s="11"/>
      <c r="P330" s="11"/>
      <c r="Q330" s="11"/>
      <c r="R330" s="11"/>
      <c r="S330" s="53"/>
      <c r="T330" s="12"/>
    </row>
    <row r="331" spans="1:20" s="4" customFormat="1" x14ac:dyDescent="0.25">
      <c r="A331" s="11"/>
      <c r="B331" s="11"/>
      <c r="C331" s="11"/>
      <c r="D331" s="11"/>
      <c r="E331" s="11"/>
      <c r="F331" s="11"/>
      <c r="G331" s="11"/>
      <c r="H331" s="11"/>
      <c r="I331" s="11"/>
      <c r="J331" s="11"/>
      <c r="K331" s="11"/>
      <c r="L331" s="11"/>
      <c r="M331" s="51"/>
      <c r="N331" s="52"/>
      <c r="O331" s="11"/>
      <c r="P331" s="11"/>
      <c r="Q331" s="11"/>
      <c r="R331" s="11"/>
      <c r="S331" s="53"/>
      <c r="T331" s="12"/>
    </row>
    <row r="332" spans="1:20" s="4" customFormat="1" x14ac:dyDescent="0.25">
      <c r="A332" s="11"/>
      <c r="B332" s="11"/>
      <c r="C332" s="11"/>
      <c r="D332" s="11"/>
      <c r="E332" s="11"/>
      <c r="F332" s="11"/>
      <c r="G332" s="11"/>
      <c r="H332" s="11"/>
      <c r="I332" s="11"/>
      <c r="J332" s="11"/>
      <c r="K332" s="11"/>
      <c r="L332" s="11"/>
      <c r="M332" s="51"/>
      <c r="N332" s="52"/>
      <c r="O332" s="11"/>
      <c r="P332" s="11"/>
      <c r="Q332" s="11"/>
      <c r="R332" s="11"/>
      <c r="S332" s="53"/>
      <c r="T332" s="12"/>
    </row>
    <row r="333" spans="1:20" s="4" customFormat="1" x14ac:dyDescent="0.25">
      <c r="A333" s="11"/>
      <c r="B333" s="11"/>
      <c r="C333" s="11"/>
      <c r="D333" s="11"/>
      <c r="E333" s="11"/>
      <c r="F333" s="11"/>
      <c r="G333" s="11"/>
      <c r="H333" s="11"/>
      <c r="I333" s="11"/>
      <c r="J333" s="11"/>
      <c r="K333" s="11"/>
      <c r="L333" s="11"/>
      <c r="M333" s="51"/>
      <c r="N333" s="52"/>
      <c r="O333" s="11"/>
      <c r="P333" s="11"/>
      <c r="Q333" s="11"/>
      <c r="R333" s="11"/>
      <c r="S333" s="53"/>
      <c r="T333" s="12"/>
    </row>
    <row r="334" spans="1:20" s="4" customFormat="1" x14ac:dyDescent="0.25">
      <c r="A334" s="11"/>
      <c r="B334" s="11"/>
      <c r="C334" s="11"/>
      <c r="D334" s="11"/>
      <c r="E334" s="11"/>
      <c r="F334" s="11"/>
      <c r="G334" s="11"/>
      <c r="H334" s="11"/>
      <c r="I334" s="11"/>
      <c r="J334" s="11"/>
      <c r="K334" s="11"/>
      <c r="L334" s="11"/>
      <c r="M334" s="51"/>
      <c r="N334" s="52"/>
      <c r="O334" s="11"/>
      <c r="P334" s="11"/>
      <c r="Q334" s="11"/>
      <c r="R334" s="11"/>
      <c r="S334" s="53"/>
      <c r="T334" s="12"/>
    </row>
    <row r="335" spans="1:20" s="4" customFormat="1" x14ac:dyDescent="0.25">
      <c r="A335" s="11"/>
      <c r="B335" s="11"/>
      <c r="C335" s="11"/>
      <c r="D335" s="11"/>
      <c r="E335" s="11"/>
      <c r="F335" s="11"/>
      <c r="G335" s="11"/>
      <c r="H335" s="11"/>
      <c r="I335" s="11"/>
      <c r="J335" s="11"/>
      <c r="K335" s="11"/>
      <c r="L335" s="11"/>
      <c r="M335" s="51"/>
      <c r="N335" s="52"/>
      <c r="O335" s="11"/>
      <c r="P335" s="11"/>
      <c r="Q335" s="11"/>
      <c r="R335" s="11"/>
      <c r="S335" s="53"/>
      <c r="T335" s="12"/>
    </row>
    <row r="336" spans="1:20" s="4" customFormat="1" x14ac:dyDescent="0.25">
      <c r="A336" s="11"/>
      <c r="B336" s="11"/>
      <c r="C336" s="11"/>
      <c r="D336" s="11"/>
      <c r="E336" s="11"/>
      <c r="F336" s="11"/>
      <c r="G336" s="11"/>
      <c r="H336" s="11"/>
      <c r="I336" s="11"/>
      <c r="J336" s="11"/>
      <c r="K336" s="11"/>
      <c r="L336" s="11"/>
      <c r="M336" s="51"/>
      <c r="N336" s="52"/>
      <c r="O336" s="11"/>
      <c r="P336" s="11"/>
      <c r="Q336" s="11"/>
      <c r="R336" s="11"/>
      <c r="S336" s="53"/>
      <c r="T336" s="12"/>
    </row>
    <row r="337" spans="1:20" s="4" customFormat="1" x14ac:dyDescent="0.25">
      <c r="A337" s="11"/>
      <c r="B337" s="11"/>
      <c r="C337" s="11"/>
      <c r="D337" s="11"/>
      <c r="E337" s="11"/>
      <c r="F337" s="11"/>
      <c r="G337" s="11"/>
      <c r="H337" s="11"/>
      <c r="I337" s="11"/>
      <c r="J337" s="11"/>
      <c r="K337" s="11"/>
      <c r="L337" s="11"/>
      <c r="M337" s="51"/>
      <c r="N337" s="52"/>
      <c r="O337" s="11"/>
      <c r="P337" s="11"/>
      <c r="Q337" s="11"/>
      <c r="R337" s="11"/>
      <c r="S337" s="53"/>
      <c r="T337" s="12"/>
    </row>
    <row r="338" spans="1:20" s="4" customFormat="1" x14ac:dyDescent="0.25">
      <c r="A338" s="11"/>
      <c r="B338" s="11"/>
      <c r="C338" s="11"/>
      <c r="D338" s="11"/>
      <c r="E338" s="11"/>
      <c r="F338" s="11"/>
      <c r="G338" s="11"/>
      <c r="H338" s="11"/>
      <c r="I338" s="11"/>
      <c r="J338" s="11"/>
      <c r="K338" s="11"/>
      <c r="L338" s="11"/>
      <c r="M338" s="51"/>
      <c r="N338" s="52"/>
      <c r="O338" s="11"/>
      <c r="P338" s="11"/>
      <c r="Q338" s="11"/>
      <c r="R338" s="11"/>
      <c r="S338" s="53"/>
      <c r="T338" s="12"/>
    </row>
    <row r="339" spans="1:20" s="4" customFormat="1" x14ac:dyDescent="0.25">
      <c r="A339" s="11"/>
      <c r="B339" s="11"/>
      <c r="C339" s="11"/>
      <c r="D339" s="11"/>
      <c r="E339" s="11"/>
      <c r="F339" s="11"/>
      <c r="G339" s="11"/>
      <c r="H339" s="11"/>
      <c r="I339" s="11"/>
      <c r="J339" s="11"/>
      <c r="K339" s="11"/>
      <c r="L339" s="11"/>
      <c r="M339" s="51"/>
      <c r="N339" s="52"/>
      <c r="O339" s="11"/>
      <c r="P339" s="11"/>
      <c r="Q339" s="11"/>
      <c r="R339" s="11"/>
      <c r="S339" s="53"/>
      <c r="T339" s="12"/>
    </row>
    <row r="340" spans="1:20" s="4" customFormat="1" x14ac:dyDescent="0.25">
      <c r="A340" s="11"/>
      <c r="B340" s="11"/>
      <c r="C340" s="11"/>
      <c r="D340" s="11"/>
      <c r="E340" s="11"/>
      <c r="F340" s="11"/>
      <c r="G340" s="11"/>
      <c r="H340" s="11"/>
      <c r="I340" s="11"/>
      <c r="J340" s="11"/>
      <c r="K340" s="11"/>
      <c r="L340" s="11"/>
      <c r="M340" s="51"/>
      <c r="N340" s="52"/>
      <c r="O340" s="11"/>
      <c r="P340" s="11"/>
      <c r="Q340" s="11"/>
      <c r="R340" s="11"/>
      <c r="S340" s="53"/>
      <c r="T340" s="12"/>
    </row>
    <row r="341" spans="1:20" s="4" customFormat="1" x14ac:dyDescent="0.25">
      <c r="A341" s="11"/>
      <c r="B341" s="11"/>
      <c r="C341" s="11"/>
      <c r="D341" s="11"/>
      <c r="E341" s="11"/>
      <c r="F341" s="11"/>
      <c r="G341" s="11"/>
      <c r="H341" s="11"/>
      <c r="I341" s="11"/>
      <c r="J341" s="11"/>
      <c r="K341" s="11"/>
      <c r="L341" s="11"/>
      <c r="M341" s="51"/>
      <c r="N341" s="52"/>
      <c r="O341" s="11"/>
      <c r="P341" s="11"/>
      <c r="Q341" s="11"/>
      <c r="R341" s="11"/>
      <c r="S341" s="53"/>
      <c r="T341" s="12"/>
    </row>
    <row r="342" spans="1:20" s="4" customFormat="1" x14ac:dyDescent="0.25">
      <c r="A342" s="11"/>
      <c r="B342" s="11"/>
      <c r="C342" s="11"/>
      <c r="D342" s="11"/>
      <c r="E342" s="11"/>
      <c r="F342" s="11"/>
      <c r="G342" s="11"/>
      <c r="H342" s="11"/>
      <c r="I342" s="11"/>
      <c r="J342" s="11"/>
      <c r="K342" s="11"/>
      <c r="L342" s="11"/>
      <c r="M342" s="51"/>
      <c r="N342" s="52"/>
      <c r="O342" s="11"/>
      <c r="P342" s="11"/>
      <c r="Q342" s="11"/>
      <c r="R342" s="11"/>
      <c r="S342" s="53"/>
      <c r="T342" s="12"/>
    </row>
    <row r="343" spans="1:20" s="4" customFormat="1" x14ac:dyDescent="0.25">
      <c r="A343" s="11"/>
      <c r="B343" s="11"/>
      <c r="C343" s="11"/>
      <c r="D343" s="11"/>
      <c r="E343" s="11"/>
      <c r="F343" s="11"/>
      <c r="G343" s="11"/>
      <c r="H343" s="11"/>
      <c r="I343" s="11"/>
      <c r="J343" s="11"/>
      <c r="K343" s="11"/>
      <c r="L343" s="11"/>
      <c r="M343" s="51"/>
      <c r="N343" s="52"/>
      <c r="O343" s="11"/>
      <c r="P343" s="11"/>
      <c r="Q343" s="11"/>
      <c r="R343" s="11"/>
      <c r="S343" s="53"/>
      <c r="T343" s="12"/>
    </row>
    <row r="344" spans="1:20" s="4" customFormat="1" x14ac:dyDescent="0.25">
      <c r="A344" s="11"/>
      <c r="B344" s="11"/>
      <c r="C344" s="11"/>
      <c r="D344" s="11"/>
      <c r="E344" s="11"/>
      <c r="F344" s="11"/>
      <c r="G344" s="11"/>
      <c r="H344" s="11"/>
      <c r="I344" s="11"/>
      <c r="J344" s="11"/>
      <c r="K344" s="11"/>
      <c r="L344" s="11"/>
      <c r="M344" s="51"/>
      <c r="N344" s="52"/>
      <c r="O344" s="11"/>
      <c r="P344" s="11"/>
      <c r="Q344" s="11"/>
      <c r="R344" s="11"/>
      <c r="S344" s="53"/>
      <c r="T344" s="12"/>
    </row>
    <row r="345" spans="1:20" s="4" customFormat="1" x14ac:dyDescent="0.25">
      <c r="A345" s="11"/>
      <c r="B345" s="11"/>
      <c r="C345" s="11"/>
      <c r="D345" s="11"/>
      <c r="E345" s="11"/>
      <c r="F345" s="11"/>
      <c r="G345" s="11"/>
      <c r="H345" s="11"/>
      <c r="I345" s="11"/>
      <c r="J345" s="11"/>
      <c r="K345" s="11"/>
      <c r="L345" s="11"/>
      <c r="M345" s="51"/>
      <c r="N345" s="52"/>
      <c r="O345" s="11"/>
      <c r="P345" s="11"/>
      <c r="Q345" s="11"/>
      <c r="R345" s="11"/>
      <c r="S345" s="53"/>
      <c r="T345" s="12"/>
    </row>
    <row r="346" spans="1:20" s="4" customFormat="1" x14ac:dyDescent="0.25">
      <c r="A346" s="11"/>
      <c r="B346" s="11"/>
      <c r="C346" s="11"/>
      <c r="D346" s="11"/>
      <c r="E346" s="11"/>
      <c r="F346" s="11"/>
      <c r="G346" s="11"/>
      <c r="H346" s="11"/>
      <c r="I346" s="11"/>
      <c r="J346" s="11"/>
      <c r="K346" s="11"/>
      <c r="L346" s="11"/>
      <c r="M346" s="51"/>
      <c r="N346" s="52"/>
      <c r="O346" s="11"/>
      <c r="P346" s="11"/>
      <c r="Q346" s="11"/>
      <c r="R346" s="11"/>
      <c r="S346" s="53"/>
      <c r="T346" s="12"/>
    </row>
    <row r="347" spans="1:20" s="4" customFormat="1" x14ac:dyDescent="0.25">
      <c r="A347" s="11"/>
      <c r="B347" s="11"/>
      <c r="C347" s="11"/>
      <c r="D347" s="11"/>
      <c r="E347" s="11"/>
      <c r="F347" s="11"/>
      <c r="G347" s="11"/>
      <c r="H347" s="11"/>
      <c r="I347" s="11"/>
      <c r="J347" s="11"/>
      <c r="K347" s="11"/>
      <c r="L347" s="11"/>
      <c r="M347" s="51"/>
      <c r="N347" s="52"/>
      <c r="O347" s="11"/>
      <c r="P347" s="11"/>
      <c r="Q347" s="11"/>
      <c r="R347" s="11"/>
      <c r="S347" s="53"/>
      <c r="T347" s="12"/>
    </row>
    <row r="348" spans="1:20" s="4" customFormat="1" x14ac:dyDescent="0.25">
      <c r="A348" s="11"/>
      <c r="B348" s="11"/>
      <c r="C348" s="11"/>
      <c r="D348" s="11"/>
      <c r="E348" s="11"/>
      <c r="F348" s="11"/>
      <c r="G348" s="11"/>
      <c r="H348" s="11"/>
      <c r="I348" s="11"/>
      <c r="J348" s="11"/>
      <c r="K348" s="11"/>
      <c r="L348" s="11"/>
      <c r="M348" s="51"/>
      <c r="N348" s="52"/>
      <c r="O348" s="11"/>
      <c r="P348" s="11"/>
      <c r="Q348" s="11"/>
      <c r="R348" s="11"/>
      <c r="S348" s="53"/>
      <c r="T348" s="12"/>
    </row>
    <row r="349" spans="1:20" s="4" customFormat="1" x14ac:dyDescent="0.25">
      <c r="A349" s="11"/>
      <c r="B349" s="11"/>
      <c r="C349" s="11"/>
      <c r="D349" s="11"/>
      <c r="E349" s="11"/>
      <c r="F349" s="11"/>
      <c r="G349" s="11"/>
      <c r="H349" s="11"/>
      <c r="I349" s="11"/>
      <c r="J349" s="11"/>
      <c r="K349" s="11"/>
      <c r="L349" s="11"/>
      <c r="M349" s="51"/>
      <c r="N349" s="52"/>
      <c r="O349" s="11"/>
      <c r="P349" s="11"/>
      <c r="Q349" s="11"/>
      <c r="R349" s="11"/>
      <c r="S349" s="53"/>
      <c r="T349" s="12"/>
    </row>
    <row r="350" spans="1:20" s="4" customFormat="1" x14ac:dyDescent="0.25">
      <c r="A350" s="11"/>
      <c r="B350" s="11"/>
      <c r="C350" s="11"/>
      <c r="D350" s="11"/>
      <c r="E350" s="11"/>
      <c r="F350" s="11"/>
      <c r="G350" s="11"/>
      <c r="H350" s="11"/>
      <c r="I350" s="11"/>
      <c r="J350" s="11"/>
      <c r="K350" s="11"/>
      <c r="L350" s="11"/>
      <c r="M350" s="51"/>
      <c r="N350" s="52"/>
      <c r="O350" s="11"/>
      <c r="P350" s="11"/>
      <c r="Q350" s="11"/>
      <c r="R350" s="11"/>
      <c r="S350" s="53"/>
      <c r="T350" s="12"/>
    </row>
    <row r="351" spans="1:20" s="4" customFormat="1" x14ac:dyDescent="0.25">
      <c r="A351" s="11"/>
      <c r="B351" s="11"/>
      <c r="C351" s="11"/>
      <c r="D351" s="11"/>
      <c r="E351" s="11"/>
      <c r="F351" s="11"/>
      <c r="G351" s="11"/>
      <c r="H351" s="11"/>
      <c r="I351" s="11"/>
      <c r="J351" s="11"/>
      <c r="K351" s="11"/>
      <c r="L351" s="11"/>
      <c r="M351" s="51"/>
      <c r="N351" s="52"/>
      <c r="O351" s="11"/>
      <c r="P351" s="11"/>
      <c r="Q351" s="11"/>
      <c r="R351" s="11"/>
      <c r="S351" s="53"/>
      <c r="T351" s="12"/>
    </row>
    <row r="352" spans="1:20" s="4" customFormat="1" x14ac:dyDescent="0.25">
      <c r="A352" s="11"/>
      <c r="B352" s="11"/>
      <c r="C352" s="11"/>
      <c r="D352" s="11"/>
      <c r="E352" s="11"/>
      <c r="F352" s="11"/>
      <c r="G352" s="11"/>
      <c r="H352" s="11"/>
      <c r="I352" s="11"/>
      <c r="J352" s="11"/>
      <c r="K352" s="11"/>
      <c r="L352" s="11"/>
      <c r="M352" s="51"/>
      <c r="N352" s="52"/>
      <c r="O352" s="11"/>
      <c r="P352" s="11"/>
      <c r="Q352" s="11"/>
      <c r="R352" s="11"/>
      <c r="S352" s="53"/>
      <c r="T352" s="12"/>
    </row>
    <row r="353" spans="1:20" s="4" customFormat="1" x14ac:dyDescent="0.25">
      <c r="A353" s="11"/>
      <c r="B353" s="11"/>
      <c r="C353" s="11"/>
      <c r="D353" s="11"/>
      <c r="E353" s="11"/>
      <c r="F353" s="11"/>
      <c r="G353" s="11"/>
      <c r="H353" s="11"/>
      <c r="I353" s="11"/>
      <c r="J353" s="11"/>
      <c r="K353" s="11"/>
      <c r="L353" s="11"/>
      <c r="M353" s="51"/>
      <c r="N353" s="52"/>
      <c r="O353" s="11"/>
      <c r="P353" s="11"/>
      <c r="Q353" s="11"/>
      <c r="R353" s="11"/>
      <c r="S353" s="53"/>
      <c r="T353" s="12"/>
    </row>
    <row r="354" spans="1:20" s="4" customFormat="1" x14ac:dyDescent="0.25">
      <c r="A354" s="11"/>
      <c r="B354" s="11"/>
      <c r="C354" s="11"/>
      <c r="D354" s="11"/>
      <c r="E354" s="11"/>
      <c r="F354" s="11"/>
      <c r="G354" s="11"/>
      <c r="H354" s="11"/>
      <c r="I354" s="11"/>
      <c r="J354" s="11"/>
      <c r="K354" s="11"/>
      <c r="L354" s="11"/>
      <c r="M354" s="51"/>
      <c r="N354" s="52"/>
      <c r="O354" s="11"/>
      <c r="P354" s="11"/>
      <c r="Q354" s="11"/>
      <c r="R354" s="11"/>
      <c r="S354" s="53"/>
      <c r="T354" s="12"/>
    </row>
    <row r="355" spans="1:20" s="4" customFormat="1" x14ac:dyDescent="0.25">
      <c r="A355" s="11"/>
      <c r="B355" s="11"/>
      <c r="C355" s="11"/>
      <c r="D355" s="11"/>
      <c r="E355" s="11"/>
      <c r="F355" s="11"/>
      <c r="G355" s="11"/>
      <c r="H355" s="11"/>
      <c r="I355" s="11"/>
      <c r="J355" s="11"/>
      <c r="K355" s="11"/>
      <c r="L355" s="11"/>
      <c r="M355" s="51"/>
      <c r="N355" s="52"/>
      <c r="O355" s="11"/>
      <c r="P355" s="11"/>
      <c r="Q355" s="11"/>
      <c r="R355" s="11"/>
      <c r="S355" s="53"/>
      <c r="T355" s="12"/>
    </row>
    <row r="356" spans="1:20" s="4" customFormat="1" x14ac:dyDescent="0.25">
      <c r="A356" s="11"/>
      <c r="B356" s="11"/>
      <c r="C356" s="11"/>
      <c r="D356" s="11"/>
      <c r="E356" s="11"/>
      <c r="F356" s="11"/>
      <c r="G356" s="11"/>
      <c r="H356" s="11"/>
      <c r="I356" s="11"/>
      <c r="J356" s="11"/>
      <c r="K356" s="11"/>
      <c r="L356" s="11"/>
      <c r="M356" s="51"/>
      <c r="N356" s="52"/>
      <c r="O356" s="11"/>
      <c r="P356" s="11"/>
      <c r="Q356" s="11"/>
      <c r="R356" s="11"/>
      <c r="S356" s="53"/>
      <c r="T356" s="12"/>
    </row>
    <row r="357" spans="1:20" s="4" customFormat="1" x14ac:dyDescent="0.25">
      <c r="A357" s="11"/>
      <c r="B357" s="11"/>
      <c r="C357" s="11"/>
      <c r="D357" s="11"/>
      <c r="E357" s="11"/>
      <c r="F357" s="11"/>
      <c r="G357" s="11"/>
      <c r="H357" s="11"/>
      <c r="I357" s="11"/>
      <c r="J357" s="11"/>
      <c r="K357" s="11"/>
      <c r="L357" s="11"/>
      <c r="M357" s="51"/>
      <c r="N357" s="52"/>
      <c r="O357" s="11"/>
      <c r="P357" s="11"/>
      <c r="Q357" s="11"/>
      <c r="R357" s="11"/>
      <c r="S357" s="53"/>
      <c r="T357" s="12"/>
    </row>
    <row r="358" spans="1:20" s="4" customFormat="1" x14ac:dyDescent="0.25">
      <c r="A358" s="11"/>
      <c r="B358" s="11"/>
      <c r="C358" s="11"/>
      <c r="D358" s="11"/>
      <c r="E358" s="11"/>
      <c r="F358" s="11"/>
      <c r="G358" s="11"/>
      <c r="H358" s="11"/>
      <c r="I358" s="11"/>
      <c r="J358" s="11"/>
      <c r="K358" s="11"/>
      <c r="L358" s="11"/>
      <c r="M358" s="51"/>
      <c r="N358" s="52"/>
      <c r="O358" s="11"/>
      <c r="P358" s="11"/>
      <c r="Q358" s="11"/>
      <c r="R358" s="11"/>
      <c r="S358" s="53"/>
      <c r="T358" s="12"/>
    </row>
    <row r="359" spans="1:20" s="4" customFormat="1" x14ac:dyDescent="0.25">
      <c r="A359" s="11"/>
      <c r="B359" s="11"/>
      <c r="C359" s="11"/>
      <c r="D359" s="11"/>
      <c r="E359" s="11"/>
      <c r="F359" s="11"/>
      <c r="G359" s="11"/>
      <c r="H359" s="11"/>
      <c r="I359" s="11"/>
      <c r="J359" s="11"/>
      <c r="K359" s="11"/>
      <c r="L359" s="11"/>
      <c r="M359" s="51"/>
      <c r="N359" s="52"/>
      <c r="O359" s="11"/>
      <c r="P359" s="11"/>
      <c r="Q359" s="11"/>
      <c r="R359" s="11"/>
      <c r="S359" s="53"/>
      <c r="T359" s="12"/>
    </row>
    <row r="360" spans="1:20" s="4" customFormat="1" x14ac:dyDescent="0.25">
      <c r="A360" s="11"/>
      <c r="B360" s="11"/>
      <c r="C360" s="11"/>
      <c r="D360" s="11"/>
      <c r="E360" s="11"/>
      <c r="F360" s="11"/>
      <c r="G360" s="11"/>
      <c r="H360" s="11"/>
      <c r="I360" s="11"/>
      <c r="J360" s="11"/>
      <c r="K360" s="11"/>
      <c r="L360" s="11"/>
      <c r="M360" s="51"/>
      <c r="N360" s="52"/>
      <c r="O360" s="11"/>
      <c r="P360" s="11"/>
      <c r="Q360" s="11"/>
      <c r="R360" s="11"/>
      <c r="S360" s="53"/>
      <c r="T360" s="12"/>
    </row>
    <row r="361" spans="1:20" s="4" customFormat="1" x14ac:dyDescent="0.25">
      <c r="A361" s="11"/>
      <c r="B361" s="11"/>
      <c r="C361" s="11"/>
      <c r="D361" s="11"/>
      <c r="E361" s="11"/>
      <c r="F361" s="11"/>
      <c r="G361" s="11"/>
      <c r="H361" s="11"/>
      <c r="I361" s="11"/>
      <c r="J361" s="11"/>
      <c r="K361" s="11"/>
      <c r="L361" s="11"/>
      <c r="M361" s="51"/>
      <c r="N361" s="52"/>
      <c r="O361" s="11"/>
      <c r="P361" s="11"/>
      <c r="Q361" s="11"/>
      <c r="R361" s="11"/>
      <c r="S361" s="53"/>
      <c r="T361" s="12"/>
    </row>
    <row r="362" spans="1:20" s="4" customFormat="1" x14ac:dyDescent="0.25">
      <c r="A362" s="11"/>
      <c r="B362" s="11"/>
      <c r="C362" s="11"/>
      <c r="D362" s="11"/>
      <c r="E362" s="11"/>
      <c r="F362" s="11"/>
      <c r="G362" s="11"/>
      <c r="H362" s="11"/>
      <c r="I362" s="11"/>
      <c r="J362" s="11"/>
      <c r="K362" s="11"/>
      <c r="L362" s="11"/>
      <c r="M362" s="51"/>
      <c r="N362" s="52"/>
      <c r="O362" s="11"/>
      <c r="P362" s="11"/>
      <c r="Q362" s="11"/>
      <c r="R362" s="11"/>
      <c r="S362" s="53"/>
      <c r="T362" s="12"/>
    </row>
    <row r="363" spans="1:20" s="4" customFormat="1" x14ac:dyDescent="0.25">
      <c r="A363" s="11"/>
      <c r="B363" s="11"/>
      <c r="C363" s="11"/>
      <c r="D363" s="11"/>
      <c r="E363" s="11"/>
      <c r="F363" s="11"/>
      <c r="G363" s="11"/>
      <c r="H363" s="11"/>
      <c r="I363" s="11"/>
      <c r="J363" s="11"/>
      <c r="K363" s="11"/>
      <c r="L363" s="11"/>
      <c r="M363" s="51"/>
      <c r="N363" s="52"/>
      <c r="O363" s="11"/>
      <c r="P363" s="11"/>
      <c r="Q363" s="11"/>
      <c r="R363" s="11"/>
      <c r="S363" s="53"/>
      <c r="T363" s="12"/>
    </row>
    <row r="364" spans="1:20" s="4" customFormat="1" x14ac:dyDescent="0.25">
      <c r="A364" s="11"/>
      <c r="B364" s="11"/>
      <c r="C364" s="11"/>
      <c r="D364" s="11"/>
      <c r="E364" s="11"/>
      <c r="F364" s="11"/>
      <c r="G364" s="11"/>
      <c r="H364" s="11"/>
      <c r="I364" s="11"/>
      <c r="J364" s="11"/>
      <c r="K364" s="11"/>
      <c r="L364" s="11"/>
      <c r="M364" s="51"/>
      <c r="N364" s="52"/>
      <c r="O364" s="11"/>
      <c r="P364" s="11"/>
      <c r="Q364" s="11"/>
      <c r="R364" s="11"/>
      <c r="S364" s="53"/>
      <c r="T364" s="12"/>
    </row>
    <row r="365" spans="1:20" s="4" customFormat="1" x14ac:dyDescent="0.25">
      <c r="A365" s="11"/>
      <c r="B365" s="11"/>
      <c r="C365" s="11"/>
      <c r="D365" s="11"/>
      <c r="E365" s="11"/>
      <c r="F365" s="11"/>
      <c r="G365" s="11"/>
      <c r="H365" s="11"/>
      <c r="I365" s="11"/>
      <c r="J365" s="11"/>
      <c r="K365" s="11"/>
      <c r="L365" s="11"/>
      <c r="M365" s="51"/>
      <c r="N365" s="52"/>
      <c r="O365" s="11"/>
      <c r="P365" s="11"/>
      <c r="Q365" s="11"/>
      <c r="R365" s="11"/>
      <c r="S365" s="53"/>
      <c r="T365" s="12"/>
    </row>
    <row r="366" spans="1:20" s="4" customFormat="1" x14ac:dyDescent="0.25">
      <c r="A366" s="11"/>
      <c r="B366" s="11"/>
      <c r="C366" s="11"/>
      <c r="D366" s="11"/>
      <c r="E366" s="11"/>
      <c r="F366" s="11"/>
      <c r="G366" s="11"/>
      <c r="H366" s="11"/>
      <c r="I366" s="11"/>
      <c r="J366" s="11"/>
      <c r="K366" s="11"/>
      <c r="L366" s="11"/>
      <c r="M366" s="51"/>
      <c r="N366" s="52"/>
      <c r="O366" s="11"/>
      <c r="P366" s="11"/>
      <c r="Q366" s="11"/>
      <c r="R366" s="11"/>
      <c r="S366" s="53"/>
      <c r="T366" s="12"/>
    </row>
    <row r="367" spans="1:20" s="4" customFormat="1" x14ac:dyDescent="0.25">
      <c r="A367" s="11"/>
      <c r="B367" s="11"/>
      <c r="C367" s="11"/>
      <c r="D367" s="11"/>
      <c r="E367" s="11"/>
      <c r="F367" s="11"/>
      <c r="G367" s="11"/>
      <c r="H367" s="11"/>
      <c r="I367" s="11"/>
      <c r="J367" s="11"/>
      <c r="K367" s="11"/>
      <c r="L367" s="11"/>
      <c r="M367" s="51"/>
      <c r="N367" s="52"/>
      <c r="O367" s="11"/>
      <c r="P367" s="11"/>
      <c r="Q367" s="11"/>
      <c r="R367" s="11"/>
      <c r="S367" s="53"/>
      <c r="T367" s="12"/>
    </row>
    <row r="368" spans="1:20" s="4" customFormat="1" x14ac:dyDescent="0.25">
      <c r="A368" s="11"/>
      <c r="B368" s="11"/>
      <c r="C368" s="11"/>
      <c r="D368" s="11"/>
      <c r="E368" s="11"/>
      <c r="F368" s="11"/>
      <c r="G368" s="11"/>
      <c r="H368" s="11"/>
      <c r="I368" s="11"/>
      <c r="J368" s="11"/>
      <c r="K368" s="11"/>
      <c r="L368" s="11"/>
      <c r="M368" s="51"/>
      <c r="N368" s="52"/>
      <c r="O368" s="11"/>
      <c r="P368" s="11"/>
      <c r="Q368" s="11"/>
      <c r="R368" s="11"/>
      <c r="S368" s="53"/>
      <c r="T368" s="12"/>
    </row>
    <row r="369" spans="1:20" s="4" customFormat="1" x14ac:dyDescent="0.25">
      <c r="A369" s="11"/>
      <c r="B369" s="11"/>
      <c r="C369" s="11"/>
      <c r="D369" s="11"/>
      <c r="E369" s="11"/>
      <c r="F369" s="11"/>
      <c r="G369" s="11"/>
      <c r="H369" s="11"/>
      <c r="I369" s="11"/>
      <c r="J369" s="11"/>
      <c r="K369" s="11"/>
      <c r="L369" s="11"/>
      <c r="M369" s="51"/>
      <c r="N369" s="52"/>
      <c r="O369" s="11"/>
      <c r="P369" s="11"/>
      <c r="Q369" s="11"/>
      <c r="R369" s="11"/>
      <c r="S369" s="53"/>
      <c r="T369" s="12"/>
    </row>
    <row r="370" spans="1:20" s="4" customFormat="1" x14ac:dyDescent="0.25">
      <c r="A370" s="11"/>
      <c r="B370" s="11"/>
      <c r="C370" s="11"/>
      <c r="D370" s="11"/>
      <c r="E370" s="11"/>
      <c r="F370" s="11"/>
      <c r="G370" s="11"/>
      <c r="H370" s="11"/>
      <c r="I370" s="11"/>
      <c r="J370" s="11"/>
      <c r="K370" s="11"/>
      <c r="L370" s="11"/>
      <c r="M370" s="51"/>
      <c r="N370" s="52"/>
      <c r="O370" s="11"/>
      <c r="P370" s="11"/>
      <c r="Q370" s="11"/>
      <c r="R370" s="11"/>
      <c r="S370" s="53"/>
      <c r="T370" s="12"/>
    </row>
    <row r="371" spans="1:20" s="4" customFormat="1" x14ac:dyDescent="0.25">
      <c r="A371" s="11"/>
      <c r="B371" s="11"/>
      <c r="C371" s="11"/>
      <c r="D371" s="11"/>
      <c r="E371" s="11"/>
      <c r="F371" s="11"/>
      <c r="G371" s="11"/>
      <c r="H371" s="11"/>
      <c r="I371" s="11"/>
      <c r="J371" s="11"/>
      <c r="K371" s="11"/>
      <c r="L371" s="11"/>
      <c r="M371" s="51"/>
      <c r="N371" s="52"/>
      <c r="O371" s="11"/>
      <c r="P371" s="11"/>
      <c r="Q371" s="11"/>
      <c r="R371" s="11"/>
      <c r="S371" s="53"/>
      <c r="T371" s="12"/>
    </row>
    <row r="372" spans="1:20" s="4" customFormat="1" x14ac:dyDescent="0.25">
      <c r="A372" s="11"/>
      <c r="B372" s="11"/>
      <c r="C372" s="11"/>
      <c r="D372" s="11"/>
      <c r="E372" s="11"/>
      <c r="F372" s="11"/>
      <c r="G372" s="11"/>
      <c r="H372" s="11"/>
      <c r="I372" s="11"/>
      <c r="J372" s="11"/>
      <c r="K372" s="11"/>
      <c r="L372" s="11"/>
      <c r="M372" s="51"/>
      <c r="N372" s="52"/>
      <c r="O372" s="11"/>
      <c r="P372" s="11"/>
      <c r="Q372" s="11"/>
      <c r="R372" s="11"/>
      <c r="S372" s="53"/>
      <c r="T372" s="12"/>
    </row>
    <row r="373" spans="1:20" s="4" customFormat="1" x14ac:dyDescent="0.25">
      <c r="A373" s="11"/>
      <c r="B373" s="11"/>
      <c r="C373" s="11"/>
      <c r="D373" s="11"/>
      <c r="E373" s="11"/>
      <c r="F373" s="11"/>
      <c r="G373" s="11"/>
      <c r="H373" s="11"/>
      <c r="I373" s="11"/>
      <c r="J373" s="11"/>
      <c r="K373" s="11"/>
      <c r="L373" s="11"/>
      <c r="M373" s="51"/>
      <c r="N373" s="52"/>
      <c r="O373" s="11"/>
      <c r="P373" s="11"/>
      <c r="Q373" s="11"/>
      <c r="R373" s="11"/>
      <c r="S373" s="53"/>
      <c r="T373" s="12"/>
    </row>
    <row r="374" spans="1:20" s="4" customFormat="1" x14ac:dyDescent="0.25">
      <c r="A374" s="11"/>
      <c r="B374" s="11"/>
      <c r="C374" s="11"/>
      <c r="D374" s="11"/>
      <c r="E374" s="11"/>
      <c r="F374" s="11"/>
      <c r="G374" s="11"/>
      <c r="H374" s="11"/>
      <c r="I374" s="11"/>
      <c r="J374" s="11"/>
      <c r="K374" s="11"/>
      <c r="L374" s="11"/>
      <c r="M374" s="51"/>
      <c r="N374" s="52"/>
      <c r="O374" s="11"/>
      <c r="P374" s="11"/>
      <c r="Q374" s="11"/>
      <c r="R374" s="11"/>
      <c r="S374" s="53"/>
      <c r="T374" s="12"/>
    </row>
    <row r="375" spans="1:20" s="4" customFormat="1" x14ac:dyDescent="0.25">
      <c r="A375" s="11"/>
      <c r="B375" s="11"/>
      <c r="C375" s="11"/>
      <c r="D375" s="11"/>
      <c r="E375" s="11"/>
      <c r="F375" s="11"/>
      <c r="G375" s="11"/>
      <c r="H375" s="11"/>
      <c r="I375" s="11"/>
      <c r="J375" s="11"/>
      <c r="K375" s="11"/>
      <c r="L375" s="11"/>
      <c r="M375" s="51"/>
      <c r="N375" s="52"/>
      <c r="O375" s="11"/>
      <c r="P375" s="11"/>
      <c r="Q375" s="11"/>
      <c r="R375" s="11"/>
      <c r="S375" s="53"/>
      <c r="T375" s="12"/>
    </row>
    <row r="376" spans="1:20" s="4" customFormat="1" x14ac:dyDescent="0.25">
      <c r="A376" s="11"/>
      <c r="B376" s="11"/>
      <c r="C376" s="11"/>
      <c r="D376" s="11"/>
      <c r="E376" s="11"/>
      <c r="F376" s="11"/>
      <c r="G376" s="11"/>
      <c r="H376" s="11"/>
      <c r="I376" s="11"/>
      <c r="J376" s="11"/>
      <c r="K376" s="11"/>
      <c r="L376" s="11"/>
      <c r="M376" s="51"/>
      <c r="N376" s="52"/>
      <c r="O376" s="11"/>
      <c r="P376" s="11"/>
      <c r="Q376" s="11"/>
      <c r="R376" s="11"/>
      <c r="S376" s="53"/>
      <c r="T376" s="12"/>
    </row>
    <row r="377" spans="1:20" s="4" customFormat="1" x14ac:dyDescent="0.25">
      <c r="A377" s="11"/>
      <c r="B377" s="11"/>
      <c r="C377" s="11"/>
      <c r="D377" s="11"/>
      <c r="E377" s="11"/>
      <c r="F377" s="11"/>
      <c r="G377" s="11"/>
      <c r="H377" s="11"/>
      <c r="I377" s="11"/>
      <c r="J377" s="11"/>
      <c r="K377" s="11"/>
      <c r="L377" s="11"/>
      <c r="M377" s="51"/>
      <c r="N377" s="52"/>
      <c r="O377" s="11"/>
      <c r="P377" s="11"/>
      <c r="Q377" s="11"/>
      <c r="R377" s="11"/>
      <c r="S377" s="53"/>
      <c r="T377" s="12"/>
    </row>
    <row r="378" spans="1:20" s="4" customFormat="1" x14ac:dyDescent="0.25">
      <c r="A378" s="11"/>
      <c r="B378" s="11"/>
      <c r="C378" s="11"/>
      <c r="D378" s="11"/>
      <c r="E378" s="11"/>
      <c r="F378" s="11"/>
      <c r="G378" s="11"/>
      <c r="H378" s="11"/>
      <c r="I378" s="11"/>
      <c r="J378" s="11"/>
      <c r="K378" s="11"/>
      <c r="L378" s="11"/>
      <c r="M378" s="51"/>
      <c r="N378" s="52"/>
      <c r="O378" s="11"/>
      <c r="P378" s="11"/>
      <c r="Q378" s="11"/>
      <c r="R378" s="11"/>
      <c r="S378" s="53"/>
      <c r="T378" s="12"/>
    </row>
    <row r="379" spans="1:20" s="4" customFormat="1" x14ac:dyDescent="0.25">
      <c r="A379" s="11"/>
      <c r="B379" s="11"/>
      <c r="C379" s="11"/>
      <c r="D379" s="11"/>
      <c r="E379" s="11"/>
      <c r="F379" s="11"/>
      <c r="G379" s="11"/>
      <c r="H379" s="11"/>
      <c r="I379" s="11"/>
      <c r="J379" s="11"/>
      <c r="K379" s="11"/>
      <c r="L379" s="11"/>
      <c r="M379" s="51"/>
      <c r="N379" s="52"/>
      <c r="O379" s="11"/>
      <c r="P379" s="11"/>
      <c r="Q379" s="11"/>
      <c r="R379" s="11"/>
      <c r="S379" s="53"/>
      <c r="T379" s="12"/>
    </row>
    <row r="380" spans="1:20" s="4" customFormat="1" x14ac:dyDescent="0.25">
      <c r="A380" s="11"/>
      <c r="B380" s="11"/>
      <c r="C380" s="11"/>
      <c r="D380" s="11"/>
      <c r="E380" s="11"/>
      <c r="F380" s="11"/>
      <c r="G380" s="11"/>
      <c r="H380" s="11"/>
      <c r="I380" s="11"/>
      <c r="J380" s="11"/>
      <c r="K380" s="11"/>
      <c r="L380" s="11"/>
      <c r="M380" s="51"/>
      <c r="N380" s="52"/>
      <c r="O380" s="11"/>
      <c r="P380" s="11"/>
      <c r="Q380" s="11"/>
      <c r="R380" s="11"/>
      <c r="S380" s="53"/>
      <c r="T380" s="12"/>
    </row>
    <row r="381" spans="1:20" s="4" customFormat="1" x14ac:dyDescent="0.25">
      <c r="A381" s="11"/>
      <c r="B381" s="11"/>
      <c r="C381" s="11"/>
      <c r="D381" s="11"/>
      <c r="E381" s="11"/>
      <c r="F381" s="11"/>
      <c r="G381" s="11"/>
      <c r="H381" s="11"/>
      <c r="I381" s="11"/>
      <c r="J381" s="11"/>
      <c r="K381" s="11"/>
      <c r="L381" s="11"/>
      <c r="M381" s="51"/>
      <c r="N381" s="52"/>
      <c r="O381" s="11"/>
      <c r="P381" s="11"/>
      <c r="Q381" s="11"/>
      <c r="R381" s="11"/>
      <c r="S381" s="53"/>
      <c r="T381" s="12"/>
    </row>
    <row r="382" spans="1:20" s="4" customFormat="1" x14ac:dyDescent="0.25">
      <c r="A382" s="11"/>
      <c r="B382" s="11"/>
      <c r="C382" s="11"/>
      <c r="D382" s="11"/>
      <c r="E382" s="11"/>
      <c r="F382" s="11"/>
      <c r="G382" s="11"/>
      <c r="H382" s="11"/>
      <c r="I382" s="11"/>
      <c r="J382" s="11"/>
      <c r="K382" s="11"/>
      <c r="L382" s="11"/>
      <c r="M382" s="51"/>
      <c r="N382" s="52"/>
      <c r="O382" s="11"/>
      <c r="P382" s="11"/>
      <c r="Q382" s="11"/>
      <c r="R382" s="11"/>
      <c r="S382" s="53"/>
      <c r="T382" s="12"/>
    </row>
    <row r="383" spans="1:20" s="4" customFormat="1" x14ac:dyDescent="0.25">
      <c r="A383" s="11"/>
      <c r="B383" s="11"/>
      <c r="C383" s="11"/>
      <c r="D383" s="11"/>
      <c r="E383" s="11"/>
      <c r="F383" s="11"/>
      <c r="G383" s="11"/>
      <c r="H383" s="11"/>
      <c r="I383" s="11"/>
      <c r="J383" s="11"/>
      <c r="K383" s="11"/>
      <c r="L383" s="11"/>
      <c r="M383" s="51"/>
      <c r="N383" s="52"/>
      <c r="O383" s="11"/>
      <c r="P383" s="11"/>
      <c r="Q383" s="11"/>
      <c r="R383" s="11"/>
      <c r="S383" s="53"/>
      <c r="T383" s="12"/>
    </row>
    <row r="384" spans="1:20" s="4" customFormat="1" x14ac:dyDescent="0.25">
      <c r="A384" s="11"/>
      <c r="B384" s="11"/>
      <c r="C384" s="11"/>
      <c r="D384" s="11"/>
      <c r="E384" s="11"/>
      <c r="F384" s="11"/>
      <c r="G384" s="11"/>
      <c r="H384" s="11"/>
      <c r="I384" s="11"/>
      <c r="J384" s="11"/>
      <c r="K384" s="11"/>
      <c r="L384" s="11"/>
      <c r="M384" s="51"/>
      <c r="N384" s="52"/>
      <c r="O384" s="11"/>
      <c r="P384" s="11"/>
      <c r="Q384" s="11"/>
      <c r="R384" s="11"/>
      <c r="S384" s="53"/>
      <c r="T384" s="12"/>
    </row>
    <row r="385" spans="1:20" s="4" customFormat="1" x14ac:dyDescent="0.25">
      <c r="A385" s="11"/>
      <c r="B385" s="11"/>
      <c r="C385" s="11"/>
      <c r="D385" s="11"/>
      <c r="E385" s="11"/>
      <c r="F385" s="11"/>
      <c r="G385" s="11"/>
      <c r="H385" s="11"/>
      <c r="I385" s="11"/>
      <c r="J385" s="11"/>
      <c r="K385" s="11"/>
      <c r="L385" s="11"/>
      <c r="M385" s="51"/>
      <c r="N385" s="52"/>
      <c r="O385" s="11"/>
      <c r="P385" s="11"/>
      <c r="Q385" s="11"/>
      <c r="R385" s="11"/>
      <c r="S385" s="53"/>
      <c r="T385" s="12"/>
    </row>
    <row r="386" spans="1:20" s="4" customFormat="1" x14ac:dyDescent="0.25">
      <c r="A386" s="11"/>
      <c r="B386" s="11"/>
      <c r="C386" s="11"/>
      <c r="D386" s="11"/>
      <c r="E386" s="11"/>
      <c r="F386" s="11"/>
      <c r="G386" s="11"/>
      <c r="H386" s="11"/>
      <c r="I386" s="11"/>
      <c r="J386" s="11"/>
      <c r="K386" s="11"/>
      <c r="L386" s="11"/>
      <c r="M386" s="51"/>
      <c r="N386" s="52"/>
      <c r="O386" s="11"/>
      <c r="P386" s="11"/>
      <c r="Q386" s="11"/>
      <c r="R386" s="11"/>
      <c r="S386" s="53"/>
      <c r="T386" s="12"/>
    </row>
    <row r="387" spans="1:20" s="4" customFormat="1" x14ac:dyDescent="0.25">
      <c r="A387" s="11"/>
      <c r="B387" s="11"/>
      <c r="C387" s="11"/>
      <c r="D387" s="11"/>
      <c r="E387" s="11"/>
      <c r="F387" s="11"/>
      <c r="G387" s="11"/>
      <c r="H387" s="11"/>
      <c r="I387" s="11"/>
      <c r="J387" s="11"/>
      <c r="K387" s="11"/>
      <c r="L387" s="11"/>
      <c r="M387" s="51"/>
      <c r="N387" s="52"/>
      <c r="O387" s="11"/>
      <c r="P387" s="11"/>
      <c r="Q387" s="11"/>
      <c r="R387" s="11"/>
      <c r="S387" s="53"/>
      <c r="T387" s="12"/>
    </row>
    <row r="388" spans="1:20" s="4" customFormat="1" x14ac:dyDescent="0.25">
      <c r="A388" s="11"/>
      <c r="B388" s="11"/>
      <c r="C388" s="11"/>
      <c r="D388" s="11"/>
      <c r="E388" s="11"/>
      <c r="F388" s="11"/>
      <c r="G388" s="11"/>
      <c r="H388" s="11"/>
      <c r="I388" s="11"/>
      <c r="J388" s="11"/>
      <c r="K388" s="11"/>
      <c r="L388" s="11"/>
      <c r="M388" s="51"/>
      <c r="N388" s="52"/>
      <c r="O388" s="11"/>
      <c r="P388" s="11"/>
      <c r="Q388" s="11"/>
      <c r="R388" s="11"/>
      <c r="S388" s="53"/>
      <c r="T388" s="12"/>
    </row>
    <row r="389" spans="1:20" s="4" customFormat="1" x14ac:dyDescent="0.25">
      <c r="A389" s="11"/>
      <c r="B389" s="11"/>
      <c r="C389" s="11"/>
      <c r="D389" s="11"/>
      <c r="E389" s="11"/>
      <c r="F389" s="11"/>
      <c r="G389" s="11"/>
      <c r="H389" s="11"/>
      <c r="I389" s="11"/>
      <c r="J389" s="11"/>
      <c r="K389" s="11"/>
      <c r="L389" s="11"/>
      <c r="M389" s="51"/>
      <c r="N389" s="52"/>
      <c r="O389" s="11"/>
      <c r="P389" s="11"/>
      <c r="Q389" s="11"/>
      <c r="R389" s="11"/>
      <c r="S389" s="53"/>
      <c r="T389" s="12"/>
    </row>
    <row r="390" spans="1:20" s="4" customFormat="1" x14ac:dyDescent="0.25">
      <c r="A390" s="11"/>
      <c r="B390" s="11"/>
      <c r="C390" s="11"/>
      <c r="D390" s="11"/>
      <c r="E390" s="11"/>
      <c r="F390" s="11"/>
      <c r="G390" s="11"/>
      <c r="H390" s="11"/>
      <c r="I390" s="11"/>
      <c r="J390" s="11"/>
      <c r="K390" s="11"/>
      <c r="L390" s="11"/>
      <c r="M390" s="51"/>
      <c r="N390" s="52"/>
      <c r="O390" s="11"/>
      <c r="P390" s="11"/>
      <c r="Q390" s="11"/>
      <c r="R390" s="11"/>
      <c r="S390" s="53"/>
      <c r="T390" s="12"/>
    </row>
    <row r="391" spans="1:20" s="4" customFormat="1" x14ac:dyDescent="0.25">
      <c r="A391" s="11"/>
      <c r="B391" s="11"/>
      <c r="C391" s="11"/>
      <c r="D391" s="11"/>
      <c r="E391" s="11"/>
      <c r="F391" s="11"/>
      <c r="G391" s="11"/>
      <c r="H391" s="11"/>
      <c r="I391" s="11"/>
      <c r="J391" s="11"/>
      <c r="K391" s="11"/>
      <c r="L391" s="11"/>
      <c r="M391" s="51"/>
      <c r="N391" s="52"/>
      <c r="O391" s="11"/>
      <c r="P391" s="11"/>
      <c r="Q391" s="11"/>
      <c r="R391" s="11"/>
      <c r="S391" s="53"/>
      <c r="T391" s="12"/>
    </row>
    <row r="392" spans="1:20" s="4" customFormat="1" x14ac:dyDescent="0.25">
      <c r="A392" s="11"/>
      <c r="B392" s="11"/>
      <c r="C392" s="11"/>
      <c r="D392" s="11"/>
      <c r="E392" s="11"/>
      <c r="F392" s="11"/>
      <c r="G392" s="11"/>
      <c r="H392" s="11"/>
      <c r="I392" s="11"/>
      <c r="J392" s="11"/>
      <c r="K392" s="11"/>
      <c r="L392" s="11"/>
      <c r="M392" s="51"/>
      <c r="N392" s="52"/>
      <c r="O392" s="11"/>
      <c r="P392" s="11"/>
      <c r="Q392" s="11"/>
      <c r="R392" s="11"/>
      <c r="S392" s="53"/>
      <c r="T392" s="12"/>
    </row>
    <row r="393" spans="1:20" s="4" customFormat="1" x14ac:dyDescent="0.25">
      <c r="A393" s="11"/>
      <c r="B393" s="11"/>
      <c r="C393" s="11"/>
      <c r="D393" s="11"/>
      <c r="E393" s="11"/>
      <c r="F393" s="11"/>
      <c r="G393" s="11"/>
      <c r="H393" s="11"/>
      <c r="I393" s="11"/>
      <c r="J393" s="11"/>
      <c r="K393" s="11"/>
      <c r="L393" s="11"/>
      <c r="M393" s="51"/>
      <c r="N393" s="52"/>
      <c r="O393" s="11"/>
      <c r="P393" s="11"/>
      <c r="Q393" s="11"/>
      <c r="R393" s="11"/>
      <c r="S393" s="53"/>
      <c r="T393" s="12"/>
    </row>
    <row r="394" spans="1:20" s="4" customFormat="1" x14ac:dyDescent="0.25">
      <c r="A394" s="11"/>
      <c r="B394" s="11"/>
      <c r="C394" s="11"/>
      <c r="D394" s="11"/>
      <c r="E394" s="11"/>
      <c r="F394" s="11"/>
      <c r="G394" s="11"/>
      <c r="H394" s="11"/>
      <c r="I394" s="11"/>
      <c r="J394" s="11"/>
      <c r="K394" s="11"/>
      <c r="L394" s="11"/>
      <c r="M394" s="51"/>
      <c r="N394" s="52"/>
      <c r="O394" s="11"/>
      <c r="P394" s="11"/>
      <c r="Q394" s="11"/>
      <c r="R394" s="11"/>
      <c r="S394" s="53"/>
      <c r="T394" s="12"/>
    </row>
    <row r="395" spans="1:20" s="4" customFormat="1" x14ac:dyDescent="0.25">
      <c r="A395" s="11"/>
      <c r="B395" s="11"/>
      <c r="C395" s="11"/>
      <c r="D395" s="11"/>
      <c r="E395" s="11"/>
      <c r="F395" s="11"/>
      <c r="G395" s="11"/>
      <c r="H395" s="11"/>
      <c r="I395" s="11"/>
      <c r="J395" s="11"/>
      <c r="K395" s="11"/>
      <c r="L395" s="11"/>
      <c r="M395" s="51"/>
      <c r="N395" s="52"/>
      <c r="O395" s="11"/>
      <c r="P395" s="11"/>
      <c r="Q395" s="11"/>
      <c r="R395" s="11"/>
      <c r="S395" s="53"/>
      <c r="T395" s="12"/>
    </row>
    <row r="396" spans="1:20" s="4" customFormat="1" x14ac:dyDescent="0.25">
      <c r="A396" s="11"/>
      <c r="B396" s="11"/>
      <c r="C396" s="11"/>
      <c r="D396" s="11"/>
      <c r="E396" s="11"/>
      <c r="F396" s="11"/>
      <c r="G396" s="11"/>
      <c r="H396" s="11"/>
      <c r="I396" s="11"/>
      <c r="J396" s="11"/>
      <c r="K396" s="11"/>
      <c r="L396" s="11"/>
      <c r="M396" s="51"/>
      <c r="N396" s="52"/>
      <c r="O396" s="11"/>
      <c r="P396" s="11"/>
      <c r="Q396" s="11"/>
      <c r="R396" s="11"/>
      <c r="S396" s="53"/>
      <c r="T396" s="12"/>
    </row>
    <row r="397" spans="1:20" s="4" customFormat="1" x14ac:dyDescent="0.25">
      <c r="A397" s="11"/>
      <c r="B397" s="11"/>
      <c r="C397" s="11"/>
      <c r="D397" s="11"/>
      <c r="E397" s="11"/>
      <c r="F397" s="11"/>
      <c r="G397" s="11"/>
      <c r="H397" s="11"/>
      <c r="I397" s="11"/>
      <c r="J397" s="11"/>
      <c r="K397" s="11"/>
      <c r="L397" s="11"/>
      <c r="M397" s="51"/>
      <c r="N397" s="52"/>
      <c r="O397" s="11"/>
      <c r="P397" s="11"/>
      <c r="Q397" s="11"/>
      <c r="R397" s="11"/>
      <c r="S397" s="53"/>
      <c r="T397" s="12"/>
    </row>
    <row r="398" spans="1:20" s="4" customFormat="1" x14ac:dyDescent="0.25">
      <c r="A398" s="11"/>
      <c r="B398" s="11"/>
      <c r="C398" s="11"/>
      <c r="D398" s="11"/>
      <c r="E398" s="11"/>
      <c r="F398" s="11"/>
      <c r="G398" s="11"/>
      <c r="H398" s="11"/>
      <c r="I398" s="11"/>
      <c r="J398" s="11"/>
      <c r="K398" s="11"/>
      <c r="L398" s="11"/>
      <c r="M398" s="51"/>
      <c r="N398" s="52"/>
      <c r="O398" s="11"/>
      <c r="P398" s="11"/>
      <c r="Q398" s="11"/>
      <c r="R398" s="11"/>
      <c r="S398" s="53"/>
      <c r="T398" s="12"/>
    </row>
    <row r="399" spans="1:20" s="4" customFormat="1" x14ac:dyDescent="0.25">
      <c r="A399" s="11"/>
      <c r="B399" s="11"/>
      <c r="C399" s="11"/>
      <c r="D399" s="11"/>
      <c r="E399" s="11"/>
      <c r="F399" s="11"/>
      <c r="G399" s="11"/>
      <c r="H399" s="11"/>
      <c r="I399" s="11"/>
      <c r="J399" s="11"/>
      <c r="K399" s="11"/>
      <c r="L399" s="11"/>
      <c r="M399" s="51"/>
      <c r="N399" s="52"/>
      <c r="O399" s="11"/>
      <c r="P399" s="11"/>
      <c r="Q399" s="11"/>
      <c r="R399" s="11"/>
      <c r="S399" s="53"/>
      <c r="T399" s="12"/>
    </row>
    <row r="400" spans="1:20" s="4" customFormat="1" x14ac:dyDescent="0.25">
      <c r="A400" s="11"/>
      <c r="B400" s="11"/>
      <c r="C400" s="11"/>
      <c r="D400" s="11"/>
      <c r="E400" s="11"/>
      <c r="F400" s="11"/>
      <c r="G400" s="11"/>
      <c r="H400" s="11"/>
      <c r="I400" s="11"/>
      <c r="J400" s="11"/>
      <c r="K400" s="11"/>
      <c r="L400" s="11"/>
      <c r="M400" s="51"/>
      <c r="N400" s="52"/>
      <c r="O400" s="11"/>
      <c r="P400" s="11"/>
      <c r="Q400" s="11"/>
      <c r="R400" s="11"/>
      <c r="S400" s="53"/>
      <c r="T400" s="12"/>
    </row>
    <row r="401" spans="1:185" s="4" customFormat="1" x14ac:dyDescent="0.25">
      <c r="A401" s="11"/>
      <c r="B401" s="11"/>
      <c r="C401" s="11"/>
      <c r="D401" s="11"/>
      <c r="E401" s="11"/>
      <c r="F401" s="11"/>
      <c r="G401" s="11"/>
      <c r="H401" s="11"/>
      <c r="I401" s="11"/>
      <c r="J401" s="11"/>
      <c r="K401" s="11"/>
      <c r="L401" s="11"/>
      <c r="M401" s="51"/>
      <c r="N401" s="52"/>
      <c r="O401" s="11"/>
      <c r="P401" s="11"/>
      <c r="Q401" s="11"/>
      <c r="R401" s="11"/>
      <c r="S401" s="53"/>
      <c r="T401" s="12"/>
    </row>
    <row r="402" spans="1:185" s="4" customFormat="1" x14ac:dyDescent="0.25">
      <c r="A402" s="11"/>
      <c r="B402" s="11"/>
      <c r="C402" s="11"/>
      <c r="D402" s="11"/>
      <c r="E402" s="11"/>
      <c r="F402" s="11"/>
      <c r="G402" s="11"/>
      <c r="H402" s="11"/>
      <c r="I402" s="11"/>
      <c r="J402" s="11"/>
      <c r="K402" s="11"/>
      <c r="L402" s="11"/>
      <c r="M402" s="51"/>
      <c r="N402" s="52"/>
      <c r="O402" s="11"/>
      <c r="P402" s="11"/>
      <c r="Q402" s="11"/>
      <c r="R402" s="11"/>
      <c r="S402" s="53"/>
      <c r="T402" s="12"/>
    </row>
    <row r="403" spans="1:185" s="4" customFormat="1" x14ac:dyDescent="0.25">
      <c r="A403" s="11"/>
      <c r="B403" s="11"/>
      <c r="C403" s="11"/>
      <c r="D403" s="11"/>
      <c r="E403" s="11"/>
      <c r="F403" s="11"/>
      <c r="G403" s="11"/>
      <c r="H403" s="11"/>
      <c r="I403" s="11"/>
      <c r="J403" s="11"/>
      <c r="K403" s="11"/>
      <c r="L403" s="11"/>
      <c r="M403" s="51"/>
      <c r="N403" s="52"/>
      <c r="O403" s="11"/>
      <c r="P403" s="11"/>
      <c r="Q403" s="11"/>
      <c r="R403" s="11"/>
      <c r="S403" s="53"/>
      <c r="T403" s="12"/>
    </row>
    <row r="404" spans="1:185" s="4" customFormat="1" x14ac:dyDescent="0.25">
      <c r="A404" s="11"/>
      <c r="B404" s="11"/>
      <c r="C404" s="11"/>
      <c r="D404" s="11"/>
      <c r="E404" s="11"/>
      <c r="F404" s="11"/>
      <c r="G404" s="11"/>
      <c r="H404" s="11"/>
      <c r="I404" s="11"/>
      <c r="J404" s="11"/>
      <c r="K404" s="11"/>
      <c r="L404" s="11"/>
      <c r="M404" s="51"/>
      <c r="N404" s="52"/>
      <c r="O404" s="11"/>
      <c r="P404" s="11"/>
      <c r="Q404" s="11"/>
      <c r="R404" s="11"/>
      <c r="S404" s="53"/>
      <c r="T404" s="12"/>
    </row>
    <row r="405" spans="1:185" s="4" customFormat="1" x14ac:dyDescent="0.25">
      <c r="A405" s="11"/>
      <c r="B405" s="11"/>
      <c r="C405" s="11"/>
      <c r="D405" s="11"/>
      <c r="E405" s="11"/>
      <c r="F405" s="11"/>
      <c r="G405" s="11"/>
      <c r="H405" s="11"/>
      <c r="I405" s="11"/>
      <c r="J405" s="11"/>
      <c r="K405" s="11"/>
      <c r="L405" s="11"/>
      <c r="M405" s="51"/>
      <c r="N405" s="52"/>
      <c r="O405" s="11"/>
      <c r="P405" s="11"/>
      <c r="Q405" s="11"/>
      <c r="R405" s="11"/>
      <c r="S405" s="53"/>
      <c r="T405" s="12"/>
    </row>
    <row r="406" spans="1:185" s="4" customFormat="1" x14ac:dyDescent="0.25">
      <c r="A406" s="11"/>
      <c r="B406" s="11"/>
      <c r="C406" s="11"/>
      <c r="D406" s="11"/>
      <c r="E406" s="11"/>
      <c r="F406" s="11"/>
      <c r="G406" s="11"/>
      <c r="H406" s="11"/>
      <c r="I406" s="11"/>
      <c r="J406" s="11"/>
      <c r="K406" s="11"/>
      <c r="L406" s="11"/>
      <c r="M406" s="51"/>
      <c r="N406" s="52"/>
      <c r="O406" s="11"/>
      <c r="P406" s="11"/>
      <c r="Q406" s="11"/>
      <c r="R406" s="11"/>
      <c r="S406" s="53"/>
      <c r="T406" s="12"/>
    </row>
    <row r="407" spans="1:185" s="16" customFormat="1" x14ac:dyDescent="0.25">
      <c r="A407" s="13"/>
      <c r="B407" s="13"/>
      <c r="C407" s="13"/>
      <c r="D407" s="14"/>
      <c r="E407" s="14"/>
      <c r="F407" s="14"/>
      <c r="G407" s="14"/>
      <c r="H407" s="14"/>
      <c r="I407" s="15"/>
      <c r="J407" s="15"/>
      <c r="K407" s="15"/>
      <c r="L407" s="15"/>
      <c r="M407" s="54"/>
      <c r="N407" s="55"/>
      <c r="O407" s="56"/>
      <c r="P407" s="56"/>
      <c r="Q407" s="56"/>
      <c r="R407" s="56"/>
      <c r="S407" s="57"/>
      <c r="T407" s="12"/>
      <c r="U407" s="8"/>
      <c r="V407" s="8"/>
      <c r="W407" s="8"/>
      <c r="X407" s="8"/>
      <c r="Y407" s="8"/>
      <c r="Z407" s="8"/>
      <c r="AA407" s="8"/>
      <c r="AB407" s="8"/>
      <c r="AC407" s="8"/>
      <c r="AD407" s="8"/>
      <c r="AE407" s="8"/>
      <c r="AF407" s="8"/>
      <c r="AG407" s="8"/>
      <c r="AH407" s="8"/>
      <c r="AI407" s="8"/>
      <c r="AJ407" s="8"/>
      <c r="AK407" s="8"/>
      <c r="AL407" s="8"/>
      <c r="AM407" s="8"/>
      <c r="AN407" s="8"/>
      <c r="AO407" s="8"/>
      <c r="AP407" s="8"/>
      <c r="AQ407" s="8"/>
      <c r="AR407" s="8"/>
      <c r="AS407" s="8"/>
      <c r="AT407" s="8"/>
      <c r="AU407" s="8"/>
      <c r="AV407" s="8"/>
      <c r="AW407" s="8"/>
      <c r="AX407" s="8"/>
      <c r="AY407" s="8"/>
      <c r="AZ407" s="8"/>
      <c r="BA407" s="8"/>
      <c r="BB407" s="8"/>
      <c r="BC407" s="8"/>
      <c r="BD407" s="8"/>
      <c r="BE407" s="8"/>
      <c r="BF407" s="8"/>
      <c r="BG407" s="8"/>
      <c r="BH407" s="8"/>
      <c r="BI407" s="8"/>
      <c r="BJ407" s="8"/>
      <c r="BK407" s="8"/>
      <c r="BL407" s="8"/>
      <c r="BM407" s="8"/>
      <c r="BN407" s="8"/>
      <c r="BO407" s="8"/>
      <c r="BP407" s="8"/>
      <c r="BQ407" s="8"/>
      <c r="BR407" s="8"/>
      <c r="BS407" s="8"/>
      <c r="BT407" s="8"/>
      <c r="BU407" s="8"/>
      <c r="BV407" s="8"/>
      <c r="BW407" s="8"/>
      <c r="BX407" s="8"/>
      <c r="BY407" s="8"/>
      <c r="BZ407" s="8"/>
      <c r="CA407" s="8"/>
      <c r="CB407" s="8"/>
      <c r="CC407" s="8"/>
      <c r="CD407" s="8"/>
      <c r="CE407" s="8"/>
      <c r="CF407" s="8"/>
      <c r="CG407" s="8"/>
      <c r="CH407" s="8"/>
      <c r="CI407" s="8"/>
      <c r="CJ407" s="8"/>
      <c r="CK407" s="8"/>
      <c r="CL407" s="8"/>
      <c r="CM407" s="8"/>
      <c r="CN407" s="8"/>
      <c r="CO407" s="8"/>
      <c r="CP407" s="8"/>
      <c r="CQ407" s="8"/>
      <c r="CR407" s="8"/>
      <c r="CS407" s="8"/>
      <c r="CT407" s="8"/>
      <c r="CU407" s="8"/>
      <c r="CV407" s="8"/>
      <c r="CW407" s="8"/>
      <c r="CX407" s="8"/>
      <c r="CY407" s="8"/>
      <c r="CZ407" s="8"/>
      <c r="DA407" s="8"/>
      <c r="DB407" s="8"/>
      <c r="DC407" s="8"/>
      <c r="DD407" s="8"/>
      <c r="DE407" s="8"/>
      <c r="DF407" s="8"/>
      <c r="DG407" s="8"/>
      <c r="DH407" s="8"/>
      <c r="DI407" s="8"/>
      <c r="DJ407" s="8"/>
      <c r="DK407" s="8"/>
      <c r="DL407" s="8"/>
      <c r="DM407" s="8"/>
      <c r="DN407" s="8"/>
      <c r="DO407" s="8"/>
      <c r="DP407" s="8"/>
      <c r="DQ407" s="8"/>
      <c r="DR407" s="8"/>
      <c r="DS407" s="8"/>
      <c r="DT407" s="8"/>
      <c r="DU407" s="8"/>
      <c r="DV407" s="8"/>
      <c r="DW407" s="8"/>
      <c r="DX407" s="8"/>
      <c r="DY407" s="8"/>
      <c r="DZ407" s="8"/>
      <c r="EA407" s="8"/>
      <c r="EB407" s="8"/>
      <c r="EC407" s="8"/>
      <c r="ED407" s="8"/>
      <c r="EE407" s="8"/>
      <c r="EF407" s="8"/>
      <c r="EG407" s="8"/>
      <c r="EH407" s="8"/>
      <c r="EI407" s="8"/>
      <c r="EJ407" s="8"/>
      <c r="EK407" s="8"/>
      <c r="EL407" s="8"/>
      <c r="EM407" s="8"/>
      <c r="EN407" s="8"/>
      <c r="EO407" s="8"/>
      <c r="EP407" s="8"/>
      <c r="EQ407" s="8"/>
      <c r="ER407" s="8"/>
      <c r="ES407" s="8"/>
      <c r="ET407" s="8"/>
      <c r="EU407" s="8"/>
      <c r="EV407" s="8"/>
      <c r="EW407" s="8"/>
      <c r="EX407" s="8"/>
      <c r="EY407" s="8"/>
      <c r="EZ407" s="8"/>
      <c r="FA407" s="8"/>
      <c r="FB407" s="8"/>
      <c r="FC407" s="8"/>
      <c r="FD407" s="8"/>
      <c r="FE407" s="8"/>
      <c r="FF407" s="8"/>
      <c r="FG407" s="8"/>
      <c r="FH407" s="8"/>
      <c r="FI407" s="8"/>
      <c r="FJ407" s="8"/>
      <c r="FK407" s="8"/>
      <c r="FL407" s="8"/>
      <c r="FM407" s="8"/>
      <c r="FN407" s="8"/>
      <c r="FO407" s="8"/>
      <c r="FP407" s="8"/>
      <c r="FQ407" s="8"/>
      <c r="FR407" s="8"/>
      <c r="FS407" s="8"/>
      <c r="FT407" s="8"/>
      <c r="FU407" s="8"/>
      <c r="FV407" s="8"/>
      <c r="FW407" s="8"/>
      <c r="FX407" s="8"/>
      <c r="FY407" s="8"/>
      <c r="FZ407" s="8"/>
      <c r="GA407" s="8"/>
      <c r="GB407" s="8"/>
      <c r="GC407" s="8"/>
    </row>
  </sheetData>
  <sheetProtection formatColumns="0" formatRows="0" insertRows="0" insertHyperlinks="0" selectLockedCells="1"/>
  <dataValidations count="2">
    <dataValidation type="whole" allowBlank="1" showInputMessage="1" showErrorMessage="1" promptTitle="Facility FEIN" prompt="This number should match the FEIN that you entered into your Submittable application.  " sqref="E2" xr:uid="{40F2D6C9-119B-4988-A08A-C715CDFBE26D}">
      <formula1>100000000</formula1>
      <formula2>999999999</formula2>
    </dataValidation>
    <dataValidation type="whole" allowBlank="1" showInputMessage="1" showErrorMessage="1" sqref="E4" xr:uid="{AB6F2032-1F69-435C-B09F-F820D42CBB6B}">
      <formula1>100000000</formula1>
      <formula2>999999999</formula2>
    </dataValidation>
  </dataValidations>
  <pageMargins left="0.7" right="0.7" top="0.75" bottom="0.75" header="0.3" footer="0.3"/>
  <pageSetup scale="10" fitToWidth="0" orientation="landscape" horizontalDpi="1200" verticalDpi="1200" r:id="rId1"/>
  <headerFooter>
    <oddHeader>&amp;L&amp;G&amp;C&amp;G</oddHeader>
  </headerFooter>
  <ignoredErrors>
    <ignoredError sqref="O13:O42 P13:Q34 S13:S42" calculatedColumn="1"/>
    <ignoredError sqref="I1:T1" evalError="1"/>
  </ignoredErrors>
  <legacyDrawingHF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Facility County" prompt="Please select the county where your main Missouri campus is located.  For questions, contact Sarah Brockes-Miller at 573-526-1649 or sarah.brockes-miller@ded.mo.gov. " xr:uid="{D087B92F-C3E8-405E-A097-6FCC20A0089A}">
          <x14:formula1>
            <xm:f>'Conversions by County'!$B$2:$B$116</xm:f>
          </x14:formula1>
          <xm:sqref>E3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AD1E4B-F817-4BF7-934A-E64E1350340E}">
  <dimension ref="A1:F41"/>
  <sheetViews>
    <sheetView workbookViewId="0">
      <selection activeCell="F16" sqref="F16"/>
    </sheetView>
  </sheetViews>
  <sheetFormatPr defaultRowHeight="15" x14ac:dyDescent="0.25"/>
  <cols>
    <col min="1" max="1" width="17.85546875" customWidth="1"/>
    <col min="2" max="2" width="14.5703125" customWidth="1"/>
    <col min="3" max="3" width="15.42578125" customWidth="1"/>
    <col min="4" max="4" width="18.7109375" customWidth="1"/>
    <col min="5" max="5" width="21.28515625" customWidth="1"/>
    <col min="6" max="6" width="20.42578125" customWidth="1"/>
  </cols>
  <sheetData>
    <row r="1" spans="1:6" ht="4.5" customHeight="1" thickBot="1" x14ac:dyDescent="0.3"/>
    <row r="2" spans="1:6" ht="35.25" customHeight="1" thickBot="1" x14ac:dyDescent="0.3">
      <c r="A2" s="114"/>
      <c r="B2" s="115"/>
      <c r="C2" s="115"/>
      <c r="D2" s="115"/>
      <c r="E2" s="115"/>
      <c r="F2" s="116"/>
    </row>
    <row r="3" spans="1:6" ht="69.75" customHeight="1" thickBot="1" x14ac:dyDescent="0.3">
      <c r="A3" s="97" t="s">
        <v>9</v>
      </c>
      <c r="B3" s="97" t="s">
        <v>10</v>
      </c>
      <c r="C3" s="97" t="s">
        <v>11</v>
      </c>
      <c r="D3" s="109" t="s">
        <v>170</v>
      </c>
      <c r="E3" s="109" t="s">
        <v>171</v>
      </c>
      <c r="F3" s="109" t="s">
        <v>168</v>
      </c>
    </row>
    <row r="4" spans="1:6" x14ac:dyDescent="0.25">
      <c r="A4" s="98"/>
      <c r="B4" s="99"/>
      <c r="C4" s="100"/>
      <c r="D4" s="110"/>
      <c r="E4" s="110"/>
      <c r="F4" s="117"/>
    </row>
    <row r="5" spans="1:6" x14ac:dyDescent="0.25">
      <c r="A5" s="101"/>
      <c r="B5" s="102"/>
      <c r="C5" s="103"/>
      <c r="D5" s="111"/>
      <c r="E5" s="111"/>
      <c r="F5" s="118"/>
    </row>
    <row r="6" spans="1:6" x14ac:dyDescent="0.25">
      <c r="A6" s="104"/>
      <c r="B6" s="105"/>
      <c r="C6" s="106"/>
      <c r="D6" s="112"/>
      <c r="E6" s="112"/>
      <c r="F6" s="119"/>
    </row>
    <row r="7" spans="1:6" x14ac:dyDescent="0.25">
      <c r="A7" s="101"/>
      <c r="B7" s="102"/>
      <c r="C7" s="102"/>
      <c r="D7" s="111"/>
      <c r="E7" s="111"/>
      <c r="F7" s="118"/>
    </row>
    <row r="8" spans="1:6" x14ac:dyDescent="0.25">
      <c r="A8" s="104"/>
      <c r="B8" s="105"/>
      <c r="C8" s="105"/>
      <c r="D8" s="112"/>
      <c r="E8" s="112"/>
      <c r="F8" s="119"/>
    </row>
    <row r="9" spans="1:6" x14ac:dyDescent="0.25">
      <c r="A9" s="101"/>
      <c r="B9" s="102"/>
      <c r="C9" s="102"/>
      <c r="D9" s="111"/>
      <c r="E9" s="111"/>
      <c r="F9" s="118"/>
    </row>
    <row r="10" spans="1:6" x14ac:dyDescent="0.25">
      <c r="A10" s="104"/>
      <c r="B10" s="105"/>
      <c r="C10" s="105"/>
      <c r="D10" s="112"/>
      <c r="E10" s="112"/>
      <c r="F10" s="119"/>
    </row>
    <row r="11" spans="1:6" x14ac:dyDescent="0.25">
      <c r="A11" s="101"/>
      <c r="B11" s="102"/>
      <c r="C11" s="102"/>
      <c r="D11" s="111"/>
      <c r="E11" s="111"/>
      <c r="F11" s="118"/>
    </row>
    <row r="12" spans="1:6" x14ac:dyDescent="0.25">
      <c r="A12" s="104"/>
      <c r="B12" s="105"/>
      <c r="C12" s="105"/>
      <c r="D12" s="112"/>
      <c r="E12" s="112"/>
      <c r="F12" s="119"/>
    </row>
    <row r="13" spans="1:6" x14ac:dyDescent="0.25">
      <c r="A13" s="101"/>
      <c r="B13" s="102"/>
      <c r="C13" s="102"/>
      <c r="D13" s="111"/>
      <c r="E13" s="111"/>
      <c r="F13" s="118"/>
    </row>
    <row r="14" spans="1:6" x14ac:dyDescent="0.25">
      <c r="A14" s="104"/>
      <c r="B14" s="105"/>
      <c r="C14" s="105"/>
      <c r="D14" s="112"/>
      <c r="E14" s="112"/>
      <c r="F14" s="119"/>
    </row>
    <row r="15" spans="1:6" x14ac:dyDescent="0.25">
      <c r="A15" s="101"/>
      <c r="B15" s="102"/>
      <c r="C15" s="102"/>
      <c r="D15" s="111"/>
      <c r="E15" s="111"/>
      <c r="F15" s="118"/>
    </row>
    <row r="16" spans="1:6" x14ac:dyDescent="0.25">
      <c r="A16" s="104"/>
      <c r="B16" s="105"/>
      <c r="C16" s="105"/>
      <c r="D16" s="112"/>
      <c r="E16" s="112"/>
      <c r="F16" s="119"/>
    </row>
    <row r="17" spans="1:6" x14ac:dyDescent="0.25">
      <c r="A17" s="101"/>
      <c r="B17" s="102"/>
      <c r="C17" s="102"/>
      <c r="D17" s="111"/>
      <c r="E17" s="111"/>
      <c r="F17" s="118"/>
    </row>
    <row r="18" spans="1:6" x14ac:dyDescent="0.25">
      <c r="A18" s="104"/>
      <c r="B18" s="105"/>
      <c r="C18" s="105"/>
      <c r="D18" s="112"/>
      <c r="E18" s="112"/>
      <c r="F18" s="119"/>
    </row>
    <row r="19" spans="1:6" x14ac:dyDescent="0.25">
      <c r="A19" s="101"/>
      <c r="B19" s="102"/>
      <c r="C19" s="102"/>
      <c r="D19" s="111"/>
      <c r="E19" s="111"/>
      <c r="F19" s="118"/>
    </row>
    <row r="20" spans="1:6" x14ac:dyDescent="0.25">
      <c r="A20" s="104"/>
      <c r="B20" s="105"/>
      <c r="C20" s="105"/>
      <c r="D20" s="112"/>
      <c r="E20" s="112"/>
      <c r="F20" s="119"/>
    </row>
    <row r="21" spans="1:6" x14ac:dyDescent="0.25">
      <c r="A21" s="101"/>
      <c r="B21" s="102"/>
      <c r="C21" s="102"/>
      <c r="D21" s="111"/>
      <c r="E21" s="111"/>
      <c r="F21" s="118"/>
    </row>
    <row r="22" spans="1:6" x14ac:dyDescent="0.25">
      <c r="A22" s="104"/>
      <c r="B22" s="105"/>
      <c r="C22" s="105"/>
      <c r="D22" s="112"/>
      <c r="E22" s="112"/>
      <c r="F22" s="119"/>
    </row>
    <row r="23" spans="1:6" x14ac:dyDescent="0.25">
      <c r="A23" s="101"/>
      <c r="B23" s="102"/>
      <c r="C23" s="102"/>
      <c r="D23" s="111"/>
      <c r="E23" s="111"/>
      <c r="F23" s="118"/>
    </row>
    <row r="24" spans="1:6" x14ac:dyDescent="0.25">
      <c r="A24" s="104"/>
      <c r="B24" s="105"/>
      <c r="C24" s="105"/>
      <c r="D24" s="112"/>
      <c r="E24" s="112"/>
      <c r="F24" s="119"/>
    </row>
    <row r="25" spans="1:6" x14ac:dyDescent="0.25">
      <c r="A25" s="101"/>
      <c r="B25" s="102"/>
      <c r="C25" s="102"/>
      <c r="D25" s="111"/>
      <c r="E25" s="111"/>
      <c r="F25" s="118"/>
    </row>
    <row r="26" spans="1:6" x14ac:dyDescent="0.25">
      <c r="A26" s="104"/>
      <c r="B26" s="105"/>
      <c r="C26" s="105"/>
      <c r="D26" s="112"/>
      <c r="E26" s="112"/>
      <c r="F26" s="119"/>
    </row>
    <row r="27" spans="1:6" x14ac:dyDescent="0.25">
      <c r="A27" s="101"/>
      <c r="B27" s="102"/>
      <c r="C27" s="102"/>
      <c r="D27" s="111"/>
      <c r="E27" s="111"/>
      <c r="F27" s="118"/>
    </row>
    <row r="28" spans="1:6" x14ac:dyDescent="0.25">
      <c r="A28" s="104"/>
      <c r="B28" s="105"/>
      <c r="C28" s="105"/>
      <c r="D28" s="112"/>
      <c r="E28" s="112"/>
      <c r="F28" s="119"/>
    </row>
    <row r="29" spans="1:6" x14ac:dyDescent="0.25">
      <c r="A29" s="101"/>
      <c r="B29" s="102"/>
      <c r="C29" s="102"/>
      <c r="D29" s="111"/>
      <c r="E29" s="111"/>
      <c r="F29" s="118"/>
    </row>
    <row r="30" spans="1:6" x14ac:dyDescent="0.25">
      <c r="A30" s="104"/>
      <c r="B30" s="105"/>
      <c r="C30" s="105"/>
      <c r="D30" s="112"/>
      <c r="E30" s="112"/>
      <c r="F30" s="119"/>
    </row>
    <row r="31" spans="1:6" x14ac:dyDescent="0.25">
      <c r="A31" s="101"/>
      <c r="B31" s="102"/>
      <c r="C31" s="102"/>
      <c r="D31" s="111"/>
      <c r="E31" s="111"/>
      <c r="F31" s="118"/>
    </row>
    <row r="32" spans="1:6" x14ac:dyDescent="0.25">
      <c r="A32" s="104"/>
      <c r="B32" s="105"/>
      <c r="C32" s="105"/>
      <c r="D32" s="112"/>
      <c r="E32" s="112"/>
      <c r="F32" s="119"/>
    </row>
    <row r="33" spans="1:6" x14ac:dyDescent="0.25">
      <c r="A33" s="101"/>
      <c r="B33" s="102"/>
      <c r="C33" s="102"/>
      <c r="D33" s="111"/>
      <c r="E33" s="111"/>
      <c r="F33" s="118"/>
    </row>
    <row r="34" spans="1:6" x14ac:dyDescent="0.25">
      <c r="A34" s="104"/>
      <c r="B34" s="105"/>
      <c r="C34" s="105"/>
      <c r="D34" s="112"/>
      <c r="E34" s="112"/>
      <c r="F34" s="119"/>
    </row>
    <row r="35" spans="1:6" x14ac:dyDescent="0.25">
      <c r="A35" s="101"/>
      <c r="B35" s="102"/>
      <c r="C35" s="102"/>
      <c r="D35" s="111"/>
      <c r="E35" s="111"/>
      <c r="F35" s="118"/>
    </row>
    <row r="36" spans="1:6" x14ac:dyDescent="0.25">
      <c r="A36" s="104"/>
      <c r="B36" s="105"/>
      <c r="C36" s="105"/>
      <c r="D36" s="112"/>
      <c r="E36" s="112"/>
      <c r="F36" s="119"/>
    </row>
    <row r="37" spans="1:6" x14ac:dyDescent="0.25">
      <c r="A37" s="101"/>
      <c r="B37" s="102"/>
      <c r="C37" s="102"/>
      <c r="D37" s="111"/>
      <c r="E37" s="111"/>
      <c r="F37" s="118"/>
    </row>
    <row r="38" spans="1:6" x14ac:dyDescent="0.25">
      <c r="A38" s="104"/>
      <c r="B38" s="105"/>
      <c r="C38" s="105"/>
      <c r="D38" s="112"/>
      <c r="E38" s="112"/>
      <c r="F38" s="119"/>
    </row>
    <row r="39" spans="1:6" x14ac:dyDescent="0.25">
      <c r="A39" s="101"/>
      <c r="B39" s="102"/>
      <c r="C39" s="102"/>
      <c r="D39" s="111"/>
      <c r="E39" s="111"/>
      <c r="F39" s="118"/>
    </row>
    <row r="40" spans="1:6" ht="15.75" thickBot="1" x14ac:dyDescent="0.3">
      <c r="A40" s="107"/>
      <c r="B40" s="108"/>
      <c r="C40" s="108"/>
      <c r="D40" s="113"/>
      <c r="E40" s="113"/>
      <c r="F40" s="120"/>
    </row>
    <row r="41" spans="1:6" ht="15.75" thickBot="1" x14ac:dyDescent="0.3">
      <c r="A41" s="121" t="s">
        <v>169</v>
      </c>
      <c r="B41" s="122"/>
      <c r="C41" s="122"/>
      <c r="D41" s="122"/>
      <c r="E41" s="123"/>
      <c r="F41" s="124"/>
    </row>
  </sheetData>
  <mergeCells count="2">
    <mergeCell ref="A2:F2"/>
    <mergeCell ref="A41:E4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800338-A448-48EB-96C6-49CCF79FDF6E}">
  <sheetPr>
    <tabColor rgb="FFFFC000"/>
    <pageSetUpPr fitToPage="1"/>
  </sheetPr>
  <dimension ref="A1:FR407"/>
  <sheetViews>
    <sheetView topLeftCell="D1" zoomScale="85" zoomScaleNormal="85" zoomScalePageLayoutView="50" workbookViewId="0">
      <selection activeCell="D1" sqref="A1:XFD1048576"/>
    </sheetView>
  </sheetViews>
  <sheetFormatPr defaultColWidth="9.140625" defaultRowHeight="15" x14ac:dyDescent="0.25"/>
  <cols>
    <col min="1" max="1" width="19.85546875" style="17" hidden="1" customWidth="1"/>
    <col min="2" max="3" width="17" style="17" hidden="1" customWidth="1"/>
    <col min="4" max="4" width="33.7109375" style="18" customWidth="1"/>
    <col min="5" max="5" width="53.5703125" style="18" customWidth="1"/>
    <col min="6" max="6" width="21.85546875" style="18" customWidth="1"/>
    <col min="7" max="7" width="36" style="18" customWidth="1"/>
    <col min="8" max="8" width="59.85546875" style="8" bestFit="1" customWidth="1"/>
    <col min="9" max="10" width="14.28515625" style="8" customWidth="1"/>
    <col min="11" max="11" width="12.42578125" style="8" customWidth="1"/>
    <col min="12" max="12" width="15.28515625" style="8" customWidth="1"/>
    <col min="13" max="13" width="13.140625" style="8" customWidth="1"/>
    <col min="14" max="14" width="15.42578125" style="8" customWidth="1"/>
    <col min="15" max="174" width="9.140625" style="8"/>
    <col min="175" max="16384" width="9.140625" style="9"/>
  </cols>
  <sheetData>
    <row r="1" spans="1:174" s="5" customFormat="1" ht="42" x14ac:dyDescent="0.25">
      <c r="A1" s="33"/>
      <c r="B1" s="33"/>
      <c r="C1" s="38"/>
      <c r="D1" s="34" t="s">
        <v>0</v>
      </c>
      <c r="E1" s="48"/>
      <c r="F1" s="64" t="s">
        <v>26</v>
      </c>
      <c r="G1" s="48"/>
      <c r="H1" s="26"/>
      <c r="I1" s="26"/>
      <c r="J1" s="26"/>
      <c r="K1" s="26"/>
      <c r="L1" s="26"/>
      <c r="M1" s="26"/>
      <c r="N1" s="26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  <c r="BP1" s="8"/>
      <c r="BQ1" s="8"/>
      <c r="BR1" s="8"/>
      <c r="BS1" s="8"/>
      <c r="BT1" s="8"/>
      <c r="BU1" s="8"/>
      <c r="BV1" s="8"/>
      <c r="BW1" s="8"/>
      <c r="BX1" s="8"/>
      <c r="BY1" s="8"/>
      <c r="BZ1" s="8"/>
      <c r="CA1" s="8"/>
      <c r="CB1" s="8"/>
      <c r="CC1" s="8"/>
      <c r="CD1" s="8"/>
      <c r="CE1" s="8"/>
      <c r="CF1" s="8"/>
      <c r="CG1" s="8"/>
      <c r="CH1" s="8"/>
      <c r="CI1" s="8"/>
      <c r="CJ1" s="8"/>
      <c r="CK1" s="8"/>
      <c r="CL1" s="8"/>
      <c r="CM1" s="8"/>
      <c r="CN1" s="8"/>
      <c r="CO1" s="8"/>
      <c r="CP1" s="8"/>
      <c r="CQ1" s="8"/>
      <c r="CR1" s="8"/>
      <c r="CS1" s="8"/>
      <c r="CT1" s="8"/>
      <c r="CU1" s="8"/>
      <c r="CV1" s="8"/>
      <c r="CW1" s="8"/>
      <c r="CX1" s="8"/>
      <c r="CY1" s="8"/>
      <c r="CZ1" s="8"/>
      <c r="DA1" s="8"/>
      <c r="DB1" s="8"/>
      <c r="DC1" s="8"/>
      <c r="DD1" s="8"/>
      <c r="DE1" s="8"/>
      <c r="DF1" s="8"/>
      <c r="DG1" s="8"/>
      <c r="DH1" s="8"/>
      <c r="DI1" s="8"/>
      <c r="DJ1" s="8"/>
      <c r="DK1" s="8"/>
      <c r="DL1" s="8"/>
      <c r="DM1" s="8"/>
      <c r="DN1" s="8"/>
      <c r="DO1" s="8"/>
      <c r="DP1" s="8"/>
      <c r="DQ1" s="8"/>
      <c r="DR1" s="8"/>
      <c r="DS1" s="8"/>
      <c r="DT1" s="8"/>
      <c r="DU1" s="8"/>
      <c r="DV1" s="8"/>
      <c r="DW1" s="8"/>
      <c r="DX1" s="8"/>
      <c r="DY1" s="8"/>
      <c r="DZ1" s="8"/>
      <c r="EA1" s="8"/>
      <c r="EB1" s="8"/>
      <c r="EC1" s="8"/>
      <c r="ED1" s="8"/>
      <c r="EE1" s="8"/>
      <c r="EF1" s="8"/>
      <c r="EG1" s="8"/>
      <c r="EH1" s="8"/>
      <c r="EI1" s="8"/>
      <c r="EJ1" s="8"/>
      <c r="EK1" s="8"/>
      <c r="EL1" s="8"/>
      <c r="EM1" s="8"/>
      <c r="EN1" s="8"/>
      <c r="EO1" s="8"/>
      <c r="EP1" s="8"/>
      <c r="EQ1" s="8"/>
      <c r="ER1" s="8"/>
      <c r="ES1" s="8"/>
      <c r="ET1" s="8"/>
      <c r="EU1" s="8"/>
      <c r="EV1" s="8"/>
      <c r="EW1" s="8"/>
      <c r="EX1" s="8"/>
      <c r="EY1" s="8"/>
      <c r="EZ1" s="8"/>
      <c r="FA1" s="8"/>
      <c r="FB1" s="8"/>
      <c r="FC1" s="8"/>
      <c r="FD1" s="8"/>
      <c r="FE1" s="8"/>
      <c r="FF1" s="8"/>
      <c r="FG1" s="8"/>
      <c r="FH1" s="8"/>
      <c r="FI1" s="8"/>
      <c r="FJ1" s="8"/>
      <c r="FK1" s="8"/>
      <c r="FL1" s="8"/>
      <c r="FM1" s="8"/>
      <c r="FN1" s="8"/>
    </row>
    <row r="2" spans="1:174" s="5" customFormat="1" ht="21" x14ac:dyDescent="0.25">
      <c r="A2" s="33"/>
      <c r="B2" s="33"/>
      <c r="C2" s="39"/>
      <c r="D2" s="41" t="s">
        <v>2</v>
      </c>
      <c r="E2" s="49"/>
      <c r="F2" s="26"/>
      <c r="G2" s="26"/>
      <c r="H2" s="26"/>
      <c r="I2" s="26"/>
      <c r="J2" s="26"/>
      <c r="K2" s="26"/>
      <c r="L2" s="26"/>
      <c r="M2" s="26"/>
      <c r="N2" s="26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8"/>
      <c r="CU2" s="8"/>
      <c r="CV2" s="8"/>
      <c r="CW2" s="8"/>
      <c r="CX2" s="8"/>
      <c r="CY2" s="8"/>
      <c r="CZ2" s="8"/>
      <c r="DA2" s="8"/>
      <c r="DB2" s="8"/>
      <c r="DC2" s="8"/>
      <c r="DD2" s="8"/>
      <c r="DE2" s="8"/>
      <c r="DF2" s="8"/>
      <c r="DG2" s="8"/>
      <c r="DH2" s="8"/>
      <c r="DI2" s="8"/>
      <c r="DJ2" s="8"/>
      <c r="DK2" s="8"/>
      <c r="DL2" s="8"/>
      <c r="DM2" s="8"/>
      <c r="DN2" s="8"/>
      <c r="DO2" s="8"/>
      <c r="DP2" s="8"/>
      <c r="DQ2" s="8"/>
      <c r="DR2" s="8"/>
      <c r="DS2" s="8"/>
      <c r="DT2" s="8"/>
      <c r="DU2" s="8"/>
      <c r="DV2" s="8"/>
      <c r="DW2" s="8"/>
      <c r="DX2" s="8"/>
      <c r="DY2" s="8"/>
      <c r="DZ2" s="8"/>
      <c r="EA2" s="8"/>
      <c r="EB2" s="8"/>
      <c r="EC2" s="8"/>
      <c r="ED2" s="8"/>
      <c r="EE2" s="8"/>
      <c r="EF2" s="8"/>
      <c r="EG2" s="8"/>
      <c r="EH2" s="8"/>
      <c r="EI2" s="8"/>
      <c r="EJ2" s="8"/>
      <c r="EK2" s="8"/>
      <c r="EL2" s="8"/>
      <c r="EM2" s="8"/>
      <c r="EN2" s="8"/>
      <c r="EO2" s="8"/>
      <c r="EP2" s="8"/>
      <c r="EQ2" s="8"/>
      <c r="ER2" s="8"/>
      <c r="ES2" s="8"/>
      <c r="ET2" s="8"/>
      <c r="EU2" s="8"/>
      <c r="EV2" s="8"/>
      <c r="EW2" s="8"/>
      <c r="EX2" s="8"/>
      <c r="EY2" s="8"/>
      <c r="EZ2" s="8"/>
      <c r="FA2" s="8"/>
      <c r="FB2" s="8"/>
      <c r="FC2" s="8"/>
      <c r="FD2" s="8"/>
      <c r="FE2" s="8"/>
      <c r="FF2" s="8"/>
      <c r="FG2" s="8"/>
      <c r="FH2" s="8"/>
      <c r="FI2" s="8"/>
      <c r="FJ2" s="8"/>
      <c r="FK2" s="8"/>
      <c r="FL2" s="8"/>
      <c r="FM2" s="8"/>
      <c r="FN2" s="8"/>
    </row>
    <row r="3" spans="1:174" s="5" customFormat="1" ht="21" x14ac:dyDescent="0.25">
      <c r="A3" s="33"/>
      <c r="B3" s="33"/>
      <c r="C3" s="33"/>
      <c r="D3" s="37" t="s">
        <v>4</v>
      </c>
      <c r="E3" s="50"/>
      <c r="F3" s="26"/>
      <c r="G3" s="26"/>
      <c r="H3" s="26"/>
      <c r="I3" s="26"/>
      <c r="J3" s="26"/>
      <c r="K3" s="26"/>
      <c r="L3" s="26"/>
      <c r="M3" s="26"/>
      <c r="N3" s="26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  <c r="DW3" s="8"/>
      <c r="DX3" s="8"/>
      <c r="DY3" s="8"/>
      <c r="DZ3" s="8"/>
      <c r="EA3" s="8"/>
      <c r="EB3" s="8"/>
      <c r="EC3" s="8"/>
      <c r="ED3" s="8"/>
      <c r="EE3" s="8"/>
      <c r="EF3" s="8"/>
      <c r="EG3" s="8"/>
      <c r="EH3" s="8"/>
      <c r="EI3" s="8"/>
      <c r="EJ3" s="8"/>
      <c r="EK3" s="8"/>
      <c r="EL3" s="8"/>
      <c r="EM3" s="8"/>
      <c r="EN3" s="8"/>
      <c r="EO3" s="8"/>
      <c r="EP3" s="8"/>
      <c r="EQ3" s="8"/>
      <c r="ER3" s="8"/>
      <c r="ES3" s="8"/>
      <c r="ET3" s="8"/>
      <c r="EU3" s="8"/>
      <c r="EV3" s="8"/>
      <c r="EW3" s="8"/>
      <c r="EX3" s="8"/>
      <c r="EY3" s="8"/>
      <c r="EZ3" s="8"/>
      <c r="FA3" s="8"/>
      <c r="FB3" s="8"/>
      <c r="FC3" s="8"/>
      <c r="FD3" s="8"/>
      <c r="FE3" s="8"/>
      <c r="FF3" s="8"/>
      <c r="FG3" s="8"/>
      <c r="FH3" s="8"/>
      <c r="FI3" s="8"/>
      <c r="FJ3" s="8"/>
      <c r="FK3" s="8"/>
      <c r="FL3" s="8"/>
      <c r="FM3" s="8"/>
      <c r="FN3" s="8"/>
    </row>
    <row r="4" spans="1:174" s="5" customFormat="1" ht="21.75" thickBot="1" x14ac:dyDescent="0.3">
      <c r="A4" s="33"/>
      <c r="B4" s="33"/>
      <c r="C4" s="33"/>
      <c r="D4" s="35" t="s">
        <v>6</v>
      </c>
      <c r="E4" s="36"/>
      <c r="F4" s="26"/>
      <c r="G4" s="26"/>
      <c r="H4" s="26"/>
      <c r="I4" s="26"/>
      <c r="J4" s="26"/>
      <c r="K4" s="26"/>
      <c r="L4" s="26"/>
      <c r="M4" s="26"/>
      <c r="N4" s="26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8"/>
      <c r="FF4" s="8"/>
      <c r="FG4" s="8"/>
      <c r="FH4" s="8"/>
      <c r="FI4" s="8"/>
      <c r="FJ4" s="8"/>
      <c r="FK4" s="8"/>
      <c r="FL4" s="8"/>
      <c r="FM4" s="8"/>
      <c r="FN4" s="8"/>
    </row>
    <row r="5" spans="1:174" s="6" customFormat="1" ht="63.75" thickBot="1" x14ac:dyDescent="0.3">
      <c r="A5" s="32" t="s">
        <v>0</v>
      </c>
      <c r="B5" s="32" t="s">
        <v>7</v>
      </c>
      <c r="C5" s="40" t="s">
        <v>8</v>
      </c>
      <c r="D5" s="46" t="s">
        <v>9</v>
      </c>
      <c r="E5" s="47" t="s">
        <v>10</v>
      </c>
      <c r="F5" s="47" t="s">
        <v>11</v>
      </c>
      <c r="G5" s="47" t="s">
        <v>12</v>
      </c>
      <c r="H5" s="63" t="s">
        <v>27</v>
      </c>
      <c r="I5" s="63" t="s">
        <v>28</v>
      </c>
      <c r="J5" s="63" t="s">
        <v>29</v>
      </c>
      <c r="K5" s="63" t="s">
        <v>30</v>
      </c>
      <c r="L5" s="63" t="s">
        <v>31</v>
      </c>
      <c r="M5" s="63" t="s">
        <v>16</v>
      </c>
      <c r="N5" s="63" t="s">
        <v>167</v>
      </c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  <c r="DT5" s="8"/>
      <c r="DU5" s="8"/>
      <c r="DV5" s="8"/>
      <c r="DW5" s="8"/>
      <c r="DX5" s="8"/>
      <c r="DY5" s="8"/>
      <c r="DZ5" s="8"/>
      <c r="EA5" s="8"/>
      <c r="EB5" s="8"/>
      <c r="EC5" s="8"/>
      <c r="ED5" s="8"/>
      <c r="EE5" s="8"/>
      <c r="EF5" s="8"/>
      <c r="EG5" s="8"/>
      <c r="EH5" s="8"/>
      <c r="EI5" s="8"/>
      <c r="EJ5" s="8"/>
      <c r="EK5" s="8"/>
      <c r="EL5" s="8"/>
      <c r="EM5" s="8"/>
      <c r="EN5" s="8"/>
      <c r="EO5" s="8"/>
      <c r="EP5" s="8"/>
      <c r="EQ5" s="8"/>
      <c r="ER5" s="8"/>
      <c r="ES5" s="8"/>
      <c r="ET5" s="8"/>
      <c r="EU5" s="8"/>
      <c r="EV5" s="8"/>
      <c r="EW5" s="8"/>
      <c r="EX5" s="8"/>
      <c r="EY5" s="8"/>
      <c r="EZ5" s="8"/>
      <c r="FA5" s="8"/>
      <c r="FB5" s="8"/>
      <c r="FC5" s="8"/>
      <c r="FD5" s="8"/>
      <c r="FE5" s="8"/>
      <c r="FF5" s="8"/>
      <c r="FG5" s="8"/>
      <c r="FH5" s="8"/>
      <c r="FI5" s="8"/>
      <c r="FJ5" s="8"/>
      <c r="FK5" s="8"/>
      <c r="FL5" s="8"/>
      <c r="FM5" s="8"/>
      <c r="FN5" s="8"/>
    </row>
    <row r="6" spans="1:174" x14ac:dyDescent="0.25">
      <c r="A6" s="7">
        <f>IF(NOT(ISBLANK(Table32[[#This Row],[Employee First Name]])),$E$1,"")</f>
        <v>0</v>
      </c>
      <c r="B6" s="7">
        <f>IF(NOT(ISBLANK(Table32[[#This Row],[Employee First Name]])),$E$2,"")</f>
        <v>0</v>
      </c>
      <c r="C6" s="7">
        <f>IF(NOT(ISBLANK(Table32[[#This Row],[Employee Last Name]])),$E$3,"")</f>
        <v>0</v>
      </c>
      <c r="D6" s="42" t="str">
        <f>IF(NOT(ISBLANK(Table3[[#This Row],[Employee First Name]])),Table3[[#This Row],[Employee First Name]],"")</f>
        <v/>
      </c>
      <c r="E6" s="42" t="str">
        <f>IF(NOT(ISBLANK(Table3[[#This Row],[Employee Last Name]])),Table3[[#This Row],[Employee Last Name]],"")</f>
        <v/>
      </c>
      <c r="F6" s="42" t="str">
        <f>IF(NOT(ISBLANK(Table3[[#This Row],[Name of Credential ]])),Table3[[#This Row],[Name of Credential ]],"")</f>
        <v/>
      </c>
      <c r="G6" s="42" t="str">
        <f>IF(NOT(ISBLANK(Table3[[#This Row],[Relevant Auth of Credential ]])),Table3[[#This Row],[Relevant Auth of Credential ]],"")</f>
        <v/>
      </c>
      <c r="H6" s="56"/>
      <c r="I6" s="56"/>
      <c r="J6" s="56"/>
      <c r="K6" s="62"/>
      <c r="L6" s="62"/>
      <c r="M6" s="62"/>
      <c r="N6" s="62"/>
      <c r="FO6" s="9"/>
      <c r="FP6" s="9"/>
      <c r="FQ6" s="9"/>
      <c r="FR6" s="9"/>
    </row>
    <row r="7" spans="1:174" x14ac:dyDescent="0.25">
      <c r="A7" s="7">
        <f>IF(NOT(ISBLANK(Table32[[#This Row],[Employee First Name]])),$E$1,"")</f>
        <v>0</v>
      </c>
      <c r="B7" s="7">
        <f>IF(NOT(ISBLANK(Table32[[#This Row],[Employee First Name]])),$E$2,"")</f>
        <v>0</v>
      </c>
      <c r="C7" s="7">
        <f>IF(NOT(ISBLANK(Table32[[#This Row],[Employee Last Name]])),$E$3,"")</f>
        <v>0</v>
      </c>
      <c r="D7" s="42" t="str">
        <f>IF(NOT(ISBLANK(Table3[[#This Row],[Employee First Name]])),Table3[[#This Row],[Employee First Name]],"")</f>
        <v/>
      </c>
      <c r="E7" s="42" t="str">
        <f>IF(NOT(ISBLANK(Table3[[#This Row],[Employee Last Name]])),Table3[[#This Row],[Employee Last Name]],"")</f>
        <v/>
      </c>
      <c r="F7" s="2"/>
      <c r="G7" s="42" t="str">
        <f>IF(NOT(ISBLANK(Table3[[#This Row],[Relevant Auth of Credential ]])),Table3[[#This Row],[Relevant Auth of Credential ]],"")</f>
        <v/>
      </c>
      <c r="H7" s="7"/>
      <c r="I7" s="7"/>
      <c r="J7" s="7"/>
      <c r="K7" s="7"/>
      <c r="L7" s="7"/>
      <c r="M7" s="7"/>
      <c r="N7" s="7"/>
      <c r="FO7" s="9"/>
      <c r="FP7" s="9"/>
      <c r="FQ7" s="9"/>
      <c r="FR7" s="9"/>
    </row>
    <row r="8" spans="1:174" x14ac:dyDescent="0.25">
      <c r="A8" s="7">
        <f>IF(NOT(ISBLANK(Table32[[#This Row],[Employee First Name]])),$E$1,"")</f>
        <v>0</v>
      </c>
      <c r="B8" s="7">
        <f>IF(NOT(ISBLANK(Table32[[#This Row],[Employee First Name]])),$E$2,"")</f>
        <v>0</v>
      </c>
      <c r="C8" s="7">
        <f>IF(NOT(ISBLANK(Table32[[#This Row],[Employee Last Name]])),$E$3,"")</f>
        <v>0</v>
      </c>
      <c r="D8" s="42" t="str">
        <f>IF(NOT(ISBLANK(Table3[[#This Row],[Employee First Name]])),Table3[[#This Row],[Employee First Name]],"")</f>
        <v/>
      </c>
      <c r="E8" s="42" t="str">
        <f>IF(NOT(ISBLANK(Table3[[#This Row],[Employee Last Name]])),Table3[[#This Row],[Employee Last Name]],"")</f>
        <v/>
      </c>
      <c r="F8" s="2"/>
      <c r="G8" s="42" t="str">
        <f>IF(NOT(ISBLANK(Table3[[#This Row],[Relevant Auth of Credential ]])),Table3[[#This Row],[Relevant Auth of Credential ]],"")</f>
        <v/>
      </c>
      <c r="H8" s="7"/>
      <c r="I8" s="7"/>
      <c r="J8" s="7"/>
      <c r="K8" s="7"/>
      <c r="L8" s="7"/>
      <c r="M8" s="7"/>
      <c r="N8" s="7"/>
      <c r="FO8" s="9"/>
      <c r="FP8" s="9"/>
      <c r="FQ8" s="9"/>
      <c r="FR8" s="9"/>
    </row>
    <row r="9" spans="1:174" x14ac:dyDescent="0.25">
      <c r="A9" s="7">
        <f>IF(NOT(ISBLANK(Table32[[#This Row],[Employee First Name]])),$E$1,"")</f>
        <v>0</v>
      </c>
      <c r="B9" s="7">
        <f>IF(NOT(ISBLANK(Table32[[#This Row],[Employee First Name]])),$E$2,"")</f>
        <v>0</v>
      </c>
      <c r="C9" s="7">
        <f>IF(NOT(ISBLANK(Table32[[#This Row],[Employee Last Name]])),$E$3,"")</f>
        <v>0</v>
      </c>
      <c r="D9" s="42" t="str">
        <f>IF(NOT(ISBLANK(Table3[[#This Row],[Employee First Name]])),Table3[[#This Row],[Employee First Name]],"")</f>
        <v/>
      </c>
      <c r="E9" s="42" t="str">
        <f>IF(NOT(ISBLANK(Table3[[#This Row],[Employee Last Name]])),Table3[[#This Row],[Employee Last Name]],"")</f>
        <v/>
      </c>
      <c r="F9" s="1"/>
      <c r="G9" s="42" t="str">
        <f>IF(NOT(ISBLANK(Table3[[#This Row],[Relevant Auth of Credential ]])),Table3[[#This Row],[Relevant Auth of Credential ]],"")</f>
        <v/>
      </c>
      <c r="H9" s="7"/>
      <c r="I9" s="7"/>
      <c r="J9" s="7"/>
      <c r="K9" s="7"/>
      <c r="L9" s="7"/>
      <c r="M9" s="7"/>
      <c r="N9" s="7"/>
      <c r="FO9" s="9"/>
      <c r="FP9" s="9"/>
      <c r="FQ9" s="9"/>
      <c r="FR9" s="9"/>
    </row>
    <row r="10" spans="1:174" x14ac:dyDescent="0.25">
      <c r="A10" s="7">
        <f>IF(NOT(ISBLANK(Table32[[#This Row],[Employee First Name]])),$E$1,"")</f>
        <v>0</v>
      </c>
      <c r="B10" s="7">
        <f>IF(NOT(ISBLANK(Table32[[#This Row],[Employee First Name]])),$E$2,"")</f>
        <v>0</v>
      </c>
      <c r="C10" s="7">
        <f>IF(NOT(ISBLANK(Table32[[#This Row],[Employee Last Name]])),$E$3,"")</f>
        <v>0</v>
      </c>
      <c r="D10" s="42" t="str">
        <f>IF(NOT(ISBLANK(Table3[[#This Row],[Employee First Name]])),Table3[[#This Row],[Employee First Name]],"")</f>
        <v/>
      </c>
      <c r="E10" s="42" t="str">
        <f>IF(NOT(ISBLANK(Table3[[#This Row],[Employee Last Name]])),Table3[[#This Row],[Employee Last Name]],"")</f>
        <v/>
      </c>
      <c r="F10" s="1"/>
      <c r="G10" s="42" t="str">
        <f>IF(NOT(ISBLANK(Table3[[#This Row],[Relevant Auth of Credential ]])),Table3[[#This Row],[Relevant Auth of Credential ]],"")</f>
        <v/>
      </c>
      <c r="H10" s="7"/>
      <c r="I10" s="7"/>
      <c r="J10" s="7"/>
      <c r="K10" s="7"/>
      <c r="L10" s="7"/>
      <c r="M10" s="7"/>
      <c r="N10" s="7"/>
      <c r="FO10" s="9"/>
      <c r="FP10" s="9"/>
      <c r="FQ10" s="9"/>
      <c r="FR10" s="9"/>
    </row>
    <row r="11" spans="1:174" x14ac:dyDescent="0.25">
      <c r="A11" s="7">
        <f>IF(NOT(ISBLANK(Table32[[#This Row],[Employee First Name]])),$E$1,"")</f>
        <v>0</v>
      </c>
      <c r="B11" s="7">
        <f>IF(NOT(ISBLANK(Table32[[#This Row],[Employee First Name]])),$E$2,"")</f>
        <v>0</v>
      </c>
      <c r="C11" s="7">
        <f>IF(NOT(ISBLANK(Table32[[#This Row],[Employee Last Name]])),$E$3,"")</f>
        <v>0</v>
      </c>
      <c r="D11" s="42" t="str">
        <f>IF(NOT(ISBLANK(Table3[[#This Row],[Employee First Name]])),Table3[[#This Row],[Employee First Name]],"")</f>
        <v/>
      </c>
      <c r="E11" s="42" t="str">
        <f>IF(NOT(ISBLANK(Table3[[#This Row],[Employee Last Name]])),Table3[[#This Row],[Employee Last Name]],"")</f>
        <v/>
      </c>
      <c r="F11" s="1"/>
      <c r="G11" s="42" t="str">
        <f>IF(NOT(ISBLANK(Table3[[#This Row],[Relevant Auth of Credential ]])),Table3[[#This Row],[Relevant Auth of Credential ]],"")</f>
        <v/>
      </c>
      <c r="H11" s="7"/>
      <c r="I11" s="7"/>
      <c r="J11" s="7"/>
      <c r="K11" s="7"/>
      <c r="L11" s="7"/>
      <c r="M11" s="7"/>
      <c r="N11" s="7"/>
      <c r="FO11" s="9"/>
      <c r="FP11" s="9"/>
      <c r="FQ11" s="9"/>
      <c r="FR11" s="9"/>
    </row>
    <row r="12" spans="1:174" x14ac:dyDescent="0.25">
      <c r="A12" s="7">
        <f>IF(NOT(ISBLANK(Table32[[#This Row],[Employee First Name]])),$E$1,"")</f>
        <v>0</v>
      </c>
      <c r="B12" s="7">
        <f>IF(NOT(ISBLANK(Table32[[#This Row],[Employee First Name]])),$E$2,"")</f>
        <v>0</v>
      </c>
      <c r="C12" s="7">
        <f>IF(NOT(ISBLANK(Table32[[#This Row],[Employee Last Name]])),$E$3,"")</f>
        <v>0</v>
      </c>
      <c r="D12" s="42" t="str">
        <f>IF(NOT(ISBLANK(Table3[[#This Row],[Employee First Name]])),Table3[[#This Row],[Employee First Name]],"")</f>
        <v/>
      </c>
      <c r="E12" s="42" t="str">
        <f>IF(NOT(ISBLANK(Table3[[#This Row],[Employee Last Name]])),Table3[[#This Row],[Employee Last Name]],"")</f>
        <v/>
      </c>
      <c r="F12" s="1"/>
      <c r="G12" s="42" t="str">
        <f>IF(NOT(ISBLANK(Table3[[#This Row],[Relevant Auth of Credential ]])),Table3[[#This Row],[Relevant Auth of Credential ]],"")</f>
        <v/>
      </c>
      <c r="H12" s="7"/>
      <c r="I12" s="7"/>
      <c r="J12" s="7"/>
      <c r="K12" s="7"/>
      <c r="L12" s="7"/>
      <c r="M12" s="7"/>
      <c r="N12" s="7"/>
      <c r="FO12" s="9"/>
      <c r="FP12" s="9"/>
      <c r="FQ12" s="9"/>
      <c r="FR12" s="9"/>
    </row>
    <row r="13" spans="1:174" x14ac:dyDescent="0.25">
      <c r="A13" s="7">
        <f>IF(NOT(ISBLANK(Table32[[#This Row],[Employee First Name]])),$E$1,"")</f>
        <v>0</v>
      </c>
      <c r="B13" s="7">
        <f>IF(NOT(ISBLANK(Table32[[#This Row],[Employee First Name]])),$E$2,"")</f>
        <v>0</v>
      </c>
      <c r="C13" s="7">
        <f>IF(NOT(ISBLANK(Table32[[#This Row],[Employee Last Name]])),$E$3,"")</f>
        <v>0</v>
      </c>
      <c r="D13" s="42" t="str">
        <f>IF(NOT(ISBLANK(Table3[[#This Row],[Employee First Name]])),Table3[[#This Row],[Employee First Name]],"")</f>
        <v/>
      </c>
      <c r="E13" s="42" t="str">
        <f>IF(NOT(ISBLANK(Table3[[#This Row],[Employee Last Name]])),Table3[[#This Row],[Employee Last Name]],"")</f>
        <v/>
      </c>
      <c r="F13" s="1"/>
      <c r="G13" s="42" t="str">
        <f>IF(NOT(ISBLANK(Table3[[#This Row],[Relevant Auth of Credential ]])),Table3[[#This Row],[Relevant Auth of Credential ]],"")</f>
        <v/>
      </c>
      <c r="H13" s="7"/>
      <c r="I13" s="7"/>
      <c r="J13" s="7"/>
      <c r="K13" s="7"/>
      <c r="L13" s="7"/>
      <c r="M13" s="7"/>
      <c r="N13" s="7"/>
      <c r="FO13" s="9"/>
      <c r="FP13" s="9"/>
      <c r="FQ13" s="9"/>
      <c r="FR13" s="9"/>
    </row>
    <row r="14" spans="1:174" x14ac:dyDescent="0.25">
      <c r="A14" s="7">
        <f>IF(NOT(ISBLANK(Table32[[#This Row],[Employee First Name]])),$E$1,"")</f>
        <v>0</v>
      </c>
      <c r="B14" s="7">
        <f>IF(NOT(ISBLANK(Table32[[#This Row],[Employee First Name]])),$E$2,"")</f>
        <v>0</v>
      </c>
      <c r="C14" s="7">
        <f>IF(NOT(ISBLANK(Table32[[#This Row],[Employee Last Name]])),$E$3,"")</f>
        <v>0</v>
      </c>
      <c r="D14" s="42" t="str">
        <f>IF(NOT(ISBLANK(Table3[[#This Row],[Employee First Name]])),Table3[[#This Row],[Employee First Name]],"")</f>
        <v/>
      </c>
      <c r="E14" s="42" t="str">
        <f>IF(NOT(ISBLANK(Table3[[#This Row],[Employee Last Name]])),Table3[[#This Row],[Employee Last Name]],"")</f>
        <v/>
      </c>
      <c r="F14" s="1"/>
      <c r="G14" s="42" t="str">
        <f>IF(NOT(ISBLANK(Table3[[#This Row],[Relevant Auth of Credential ]])),Table3[[#This Row],[Relevant Auth of Credential ]],"")</f>
        <v/>
      </c>
      <c r="H14" s="7"/>
      <c r="I14" s="7"/>
      <c r="J14" s="7"/>
      <c r="K14" s="7"/>
      <c r="L14" s="7"/>
      <c r="M14" s="7"/>
      <c r="N14" s="7"/>
      <c r="FO14" s="9"/>
      <c r="FP14" s="9"/>
      <c r="FQ14" s="9"/>
      <c r="FR14" s="9"/>
    </row>
    <row r="15" spans="1:174" x14ac:dyDescent="0.25">
      <c r="A15" s="7">
        <f>IF(NOT(ISBLANK(Table32[[#This Row],[Employee First Name]])),$E$1,"")</f>
        <v>0</v>
      </c>
      <c r="B15" s="7">
        <f>IF(NOT(ISBLANK(Table32[[#This Row],[Employee First Name]])),$E$2,"")</f>
        <v>0</v>
      </c>
      <c r="C15" s="7">
        <f>IF(NOT(ISBLANK(Table32[[#This Row],[Employee Last Name]])),$E$3,"")</f>
        <v>0</v>
      </c>
      <c r="D15" s="42" t="str">
        <f>IF(NOT(ISBLANK(Table3[[#This Row],[Employee First Name]])),Table3[[#This Row],[Employee First Name]],"")</f>
        <v/>
      </c>
      <c r="E15" s="42" t="str">
        <f>IF(NOT(ISBLANK(Table3[[#This Row],[Employee Last Name]])),Table3[[#This Row],[Employee Last Name]],"")</f>
        <v/>
      </c>
      <c r="F15" s="1"/>
      <c r="G15" s="42" t="str">
        <f>IF(NOT(ISBLANK(Table3[[#This Row],[Relevant Auth of Credential ]])),Table3[[#This Row],[Relevant Auth of Credential ]],"")</f>
        <v/>
      </c>
      <c r="H15" s="7"/>
      <c r="I15" s="7"/>
      <c r="J15" s="7"/>
      <c r="K15" s="7"/>
      <c r="L15" s="7"/>
      <c r="M15" s="7"/>
      <c r="N15" s="7"/>
      <c r="FO15" s="9"/>
      <c r="FP15" s="9"/>
      <c r="FQ15" s="9"/>
      <c r="FR15" s="9"/>
    </row>
    <row r="16" spans="1:174" x14ac:dyDescent="0.25">
      <c r="A16" s="7">
        <f>IF(NOT(ISBLANK(Table32[[#This Row],[Employee First Name]])),$E$1,"")</f>
        <v>0</v>
      </c>
      <c r="B16" s="7">
        <f>IF(NOT(ISBLANK(Table32[[#This Row],[Employee First Name]])),$E$2,"")</f>
        <v>0</v>
      </c>
      <c r="C16" s="7">
        <f>IF(NOT(ISBLANK(Table32[[#This Row],[Employee Last Name]])),$E$3,"")</f>
        <v>0</v>
      </c>
      <c r="D16" s="42" t="str">
        <f>IF(NOT(ISBLANK(Table3[[#This Row],[Employee First Name]])),Table3[[#This Row],[Employee First Name]],"")</f>
        <v/>
      </c>
      <c r="E16" s="42" t="str">
        <f>IF(NOT(ISBLANK(Table3[[#This Row],[Employee Last Name]])),Table3[[#This Row],[Employee Last Name]],"")</f>
        <v/>
      </c>
      <c r="F16" s="1"/>
      <c r="G16" s="42" t="str">
        <f>IF(NOT(ISBLANK(Table3[[#This Row],[Relevant Auth of Credential ]])),Table3[[#This Row],[Relevant Auth of Credential ]],"")</f>
        <v/>
      </c>
      <c r="H16" s="7"/>
      <c r="I16" s="7"/>
      <c r="J16" s="7"/>
      <c r="K16" s="7"/>
      <c r="L16" s="7"/>
      <c r="M16" s="7"/>
      <c r="N16" s="7"/>
      <c r="FO16" s="9"/>
      <c r="FP16" s="9"/>
      <c r="FQ16" s="9"/>
      <c r="FR16" s="9"/>
    </row>
    <row r="17" spans="1:174" x14ac:dyDescent="0.25">
      <c r="A17" s="7">
        <f>IF(NOT(ISBLANK(Table32[[#This Row],[Employee First Name]])),$E$1,"")</f>
        <v>0</v>
      </c>
      <c r="B17" s="7">
        <f>IF(NOT(ISBLANK(Table32[[#This Row],[Employee First Name]])),$E$2,"")</f>
        <v>0</v>
      </c>
      <c r="C17" s="7">
        <f>IF(NOT(ISBLANK(Table32[[#This Row],[Employee Last Name]])),$E$3,"")</f>
        <v>0</v>
      </c>
      <c r="D17" s="42" t="str">
        <f>IF(NOT(ISBLANK(Table3[[#This Row],[Employee First Name]])),Table3[[#This Row],[Employee First Name]],"")</f>
        <v/>
      </c>
      <c r="E17" s="42" t="str">
        <f>IF(NOT(ISBLANK(Table3[[#This Row],[Employee Last Name]])),Table3[[#This Row],[Employee Last Name]],"")</f>
        <v/>
      </c>
      <c r="F17" s="1"/>
      <c r="G17" s="42" t="str">
        <f>IF(NOT(ISBLANK(Table3[[#This Row],[Relevant Auth of Credential ]])),Table3[[#This Row],[Relevant Auth of Credential ]],"")</f>
        <v/>
      </c>
      <c r="H17" s="7"/>
      <c r="I17" s="7"/>
      <c r="J17" s="7"/>
      <c r="K17" s="7"/>
      <c r="L17" s="7"/>
      <c r="M17" s="7"/>
      <c r="N17" s="7"/>
      <c r="FO17" s="9"/>
      <c r="FP17" s="9"/>
      <c r="FQ17" s="9"/>
      <c r="FR17" s="9"/>
    </row>
    <row r="18" spans="1:174" x14ac:dyDescent="0.25">
      <c r="A18" s="7">
        <f>IF(NOT(ISBLANK(Table32[[#This Row],[Employee First Name]])),$E$1,"")</f>
        <v>0</v>
      </c>
      <c r="B18" s="7">
        <f>IF(NOT(ISBLANK(Table32[[#This Row],[Employee First Name]])),$E$2,"")</f>
        <v>0</v>
      </c>
      <c r="C18" s="7">
        <f>IF(NOT(ISBLANK(Table32[[#This Row],[Employee Last Name]])),$E$3,"")</f>
        <v>0</v>
      </c>
      <c r="D18" s="42" t="str">
        <f>IF(NOT(ISBLANK(Table3[[#This Row],[Employee First Name]])),Table3[[#This Row],[Employee First Name]],"")</f>
        <v/>
      </c>
      <c r="E18" s="42" t="str">
        <f>IF(NOT(ISBLANK(Table3[[#This Row],[Employee Last Name]])),Table3[[#This Row],[Employee Last Name]],"")</f>
        <v/>
      </c>
      <c r="F18" s="1"/>
      <c r="G18" s="42" t="str">
        <f>IF(NOT(ISBLANK(Table3[[#This Row],[Relevant Auth of Credential ]])),Table3[[#This Row],[Relevant Auth of Credential ]],"")</f>
        <v/>
      </c>
      <c r="H18" s="7"/>
      <c r="I18" s="7"/>
      <c r="J18" s="7"/>
      <c r="K18" s="7"/>
      <c r="L18" s="7"/>
      <c r="M18" s="7"/>
      <c r="N18" s="7"/>
      <c r="FO18" s="9"/>
      <c r="FP18" s="9"/>
      <c r="FQ18" s="9"/>
      <c r="FR18" s="9"/>
    </row>
    <row r="19" spans="1:174" x14ac:dyDescent="0.25">
      <c r="A19" s="7">
        <f>IF(NOT(ISBLANK(Table32[[#This Row],[Employee First Name]])),$E$1,"")</f>
        <v>0</v>
      </c>
      <c r="B19" s="7">
        <f>IF(NOT(ISBLANK(Table32[[#This Row],[Employee First Name]])),$E$2,"")</f>
        <v>0</v>
      </c>
      <c r="C19" s="7">
        <f>IF(NOT(ISBLANK(Table32[[#This Row],[Employee Last Name]])),$E$3,"")</f>
        <v>0</v>
      </c>
      <c r="D19" s="42" t="str">
        <f>IF(NOT(ISBLANK(Table3[[#This Row],[Employee First Name]])),Table3[[#This Row],[Employee First Name]],"")</f>
        <v/>
      </c>
      <c r="E19" s="42" t="str">
        <f>IF(NOT(ISBLANK(Table3[[#This Row],[Employee Last Name]])),Table3[[#This Row],[Employee Last Name]],"")</f>
        <v/>
      </c>
      <c r="F19" s="1"/>
      <c r="G19" s="42" t="str">
        <f>IF(NOT(ISBLANK(Table3[[#This Row],[Relevant Auth of Credential ]])),Table3[[#This Row],[Relevant Auth of Credential ]],"")</f>
        <v/>
      </c>
      <c r="H19" s="7"/>
      <c r="I19" s="7"/>
      <c r="J19" s="7"/>
      <c r="K19" s="7"/>
      <c r="L19" s="7"/>
      <c r="M19" s="7"/>
      <c r="N19" s="7"/>
      <c r="FO19" s="9"/>
      <c r="FP19" s="9"/>
      <c r="FQ19" s="9"/>
      <c r="FR19" s="9"/>
    </row>
    <row r="20" spans="1:174" x14ac:dyDescent="0.25">
      <c r="A20" s="7">
        <f>IF(NOT(ISBLANK(Table32[[#This Row],[Employee First Name]])),$E$1,"")</f>
        <v>0</v>
      </c>
      <c r="B20" s="7">
        <f>IF(NOT(ISBLANK(Table32[[#This Row],[Employee First Name]])),$E$2,"")</f>
        <v>0</v>
      </c>
      <c r="C20" s="7">
        <f>IF(NOT(ISBLANK(Table32[[#This Row],[Employee Last Name]])),$E$3,"")</f>
        <v>0</v>
      </c>
      <c r="D20" s="42" t="str">
        <f>IF(NOT(ISBLANK(Table3[[#This Row],[Employee First Name]])),Table3[[#This Row],[Employee First Name]],"")</f>
        <v/>
      </c>
      <c r="E20" s="42" t="str">
        <f>IF(NOT(ISBLANK(Table3[[#This Row],[Employee Last Name]])),Table3[[#This Row],[Employee Last Name]],"")</f>
        <v/>
      </c>
      <c r="F20" s="1"/>
      <c r="G20" s="42" t="str">
        <f>IF(NOT(ISBLANK(Table3[[#This Row],[Relevant Auth of Credential ]])),Table3[[#This Row],[Relevant Auth of Credential ]],"")</f>
        <v/>
      </c>
      <c r="H20" s="7"/>
      <c r="I20" s="7"/>
      <c r="J20" s="7"/>
      <c r="K20" s="7"/>
      <c r="L20" s="7"/>
      <c r="M20" s="7"/>
      <c r="N20" s="7"/>
      <c r="FO20" s="9"/>
      <c r="FP20" s="9"/>
      <c r="FQ20" s="9"/>
      <c r="FR20" s="9"/>
    </row>
    <row r="21" spans="1:174" x14ac:dyDescent="0.25">
      <c r="A21" s="7">
        <f>IF(NOT(ISBLANK(Table32[[#This Row],[Employee First Name]])),$E$1,"")</f>
        <v>0</v>
      </c>
      <c r="B21" s="7">
        <f>IF(NOT(ISBLANK(Table32[[#This Row],[Employee First Name]])),$E$2,"")</f>
        <v>0</v>
      </c>
      <c r="C21" s="7">
        <f>IF(NOT(ISBLANK(Table32[[#This Row],[Employee Last Name]])),$E$3,"")</f>
        <v>0</v>
      </c>
      <c r="D21" s="42" t="str">
        <f>IF(NOT(ISBLANK(Table3[[#This Row],[Employee First Name]])),Table3[[#This Row],[Employee First Name]],"")</f>
        <v/>
      </c>
      <c r="E21" s="42" t="str">
        <f>IF(NOT(ISBLANK(Table3[[#This Row],[Employee Last Name]])),Table3[[#This Row],[Employee Last Name]],"")</f>
        <v/>
      </c>
      <c r="F21" s="1"/>
      <c r="G21" s="42" t="str">
        <f>IF(NOT(ISBLANK(Table3[[#This Row],[Relevant Auth of Credential ]])),Table3[[#This Row],[Relevant Auth of Credential ]],"")</f>
        <v/>
      </c>
      <c r="H21" s="7"/>
      <c r="I21" s="7"/>
      <c r="J21" s="7"/>
      <c r="K21" s="7"/>
      <c r="L21" s="7"/>
      <c r="M21" s="7"/>
      <c r="N21" s="7"/>
      <c r="FO21" s="9"/>
      <c r="FP21" s="9"/>
      <c r="FQ21" s="9"/>
      <c r="FR21" s="9"/>
    </row>
    <row r="22" spans="1:174" x14ac:dyDescent="0.25">
      <c r="A22" s="7">
        <f>IF(NOT(ISBLANK(Table32[[#This Row],[Employee First Name]])),$E$1,"")</f>
        <v>0</v>
      </c>
      <c r="B22" s="7">
        <f>IF(NOT(ISBLANK(Table32[[#This Row],[Employee First Name]])),$E$2,"")</f>
        <v>0</v>
      </c>
      <c r="C22" s="7">
        <f>IF(NOT(ISBLANK(Table32[[#This Row],[Employee Last Name]])),$E$3,"")</f>
        <v>0</v>
      </c>
      <c r="D22" s="42" t="str">
        <f>IF(NOT(ISBLANK(Table3[[#This Row],[Employee First Name]])),Table3[[#This Row],[Employee First Name]],"")</f>
        <v/>
      </c>
      <c r="E22" s="42" t="str">
        <f>IF(NOT(ISBLANK(Table3[[#This Row],[Employee Last Name]])),Table3[[#This Row],[Employee Last Name]],"")</f>
        <v/>
      </c>
      <c r="F22" s="1"/>
      <c r="G22" s="42" t="str">
        <f>IF(NOT(ISBLANK(Table3[[#This Row],[Relevant Auth of Credential ]])),Table3[[#This Row],[Relevant Auth of Credential ]],"")</f>
        <v/>
      </c>
      <c r="H22" s="7"/>
      <c r="I22" s="7"/>
      <c r="J22" s="7"/>
      <c r="K22" s="7"/>
      <c r="L22" s="7"/>
      <c r="M22" s="7"/>
      <c r="N22" s="7"/>
      <c r="FN22" s="9"/>
      <c r="FO22" s="9"/>
      <c r="FP22" s="9"/>
      <c r="FQ22" s="9"/>
      <c r="FR22" s="9"/>
    </row>
    <row r="23" spans="1:174" x14ac:dyDescent="0.25">
      <c r="A23" s="7">
        <f>IF(NOT(ISBLANK(Table32[[#This Row],[Employee First Name]])),$E$1,"")</f>
        <v>0</v>
      </c>
      <c r="B23" s="7">
        <f>IF(NOT(ISBLANK(Table32[[#This Row],[Employee First Name]])),$E$2,"")</f>
        <v>0</v>
      </c>
      <c r="C23" s="7">
        <f>IF(NOT(ISBLANK(Table32[[#This Row],[Employee Last Name]])),$E$3,"")</f>
        <v>0</v>
      </c>
      <c r="D23" s="42" t="str">
        <f>IF(NOT(ISBLANK(Table3[[#This Row],[Employee First Name]])),Table3[[#This Row],[Employee First Name]],"")</f>
        <v/>
      </c>
      <c r="E23" s="42" t="str">
        <f>IF(NOT(ISBLANK(Table3[[#This Row],[Employee Last Name]])),Table3[[#This Row],[Employee Last Name]],"")</f>
        <v/>
      </c>
      <c r="F23" s="1"/>
      <c r="G23" s="42" t="str">
        <f>IF(NOT(ISBLANK(Table3[[#This Row],[Relevant Auth of Credential ]])),Table3[[#This Row],[Relevant Auth of Credential ]],"")</f>
        <v/>
      </c>
      <c r="H23" s="7"/>
      <c r="I23" s="7"/>
      <c r="J23" s="7"/>
      <c r="K23" s="7"/>
      <c r="L23" s="7"/>
      <c r="M23" s="7"/>
      <c r="N23" s="7"/>
      <c r="FN23" s="9"/>
      <c r="FO23" s="9"/>
      <c r="FP23" s="9"/>
      <c r="FQ23" s="9"/>
      <c r="FR23" s="9"/>
    </row>
    <row r="24" spans="1:174" x14ac:dyDescent="0.25">
      <c r="A24" s="7">
        <f>IF(NOT(ISBLANK(Table32[[#This Row],[Employee First Name]])),$E$1,"")</f>
        <v>0</v>
      </c>
      <c r="B24" s="7">
        <f>IF(NOT(ISBLANK(Table32[[#This Row],[Employee First Name]])),$E$2,"")</f>
        <v>0</v>
      </c>
      <c r="C24" s="7">
        <f>IF(NOT(ISBLANK(Table32[[#This Row],[Employee Last Name]])),$E$3,"")</f>
        <v>0</v>
      </c>
      <c r="D24" s="42" t="str">
        <f>IF(NOT(ISBLANK(Table3[[#This Row],[Employee First Name]])),Table3[[#This Row],[Employee First Name]],"")</f>
        <v/>
      </c>
      <c r="E24" s="42" t="str">
        <f>IF(NOT(ISBLANK(Table3[[#This Row],[Employee Last Name]])),Table3[[#This Row],[Employee Last Name]],"")</f>
        <v/>
      </c>
      <c r="F24" s="1"/>
      <c r="G24" s="42" t="str">
        <f>IF(NOT(ISBLANK(Table3[[#This Row],[Relevant Auth of Credential ]])),Table3[[#This Row],[Relevant Auth of Credential ]],"")</f>
        <v/>
      </c>
      <c r="H24" s="7"/>
      <c r="I24" s="7"/>
      <c r="J24" s="7"/>
      <c r="K24" s="7"/>
      <c r="L24" s="7"/>
      <c r="M24" s="7"/>
      <c r="N24" s="7"/>
      <c r="FN24" s="9"/>
      <c r="FO24" s="9"/>
      <c r="FP24" s="9"/>
      <c r="FQ24" s="9"/>
      <c r="FR24" s="9"/>
    </row>
    <row r="25" spans="1:174" x14ac:dyDescent="0.25">
      <c r="A25" s="7">
        <f>IF(NOT(ISBLANK(Table32[[#This Row],[Employee First Name]])),$E$1,"")</f>
        <v>0</v>
      </c>
      <c r="B25" s="7">
        <f>IF(NOT(ISBLANK(Table32[[#This Row],[Employee First Name]])),$E$2,"")</f>
        <v>0</v>
      </c>
      <c r="C25" s="7">
        <f>IF(NOT(ISBLANK(Table32[[#This Row],[Employee Last Name]])),$E$3,"")</f>
        <v>0</v>
      </c>
      <c r="D25" s="42" t="str">
        <f>IF(NOT(ISBLANK(Table3[[#This Row],[Employee First Name]])),Table3[[#This Row],[Employee First Name]],"")</f>
        <v/>
      </c>
      <c r="E25" s="42" t="str">
        <f>IF(NOT(ISBLANK(Table3[[#This Row],[Employee Last Name]])),Table3[[#This Row],[Employee Last Name]],"")</f>
        <v/>
      </c>
      <c r="F25" s="1"/>
      <c r="G25" s="42" t="str">
        <f>IF(NOT(ISBLANK(Table3[[#This Row],[Relevant Auth of Credential ]])),Table3[[#This Row],[Relevant Auth of Credential ]],"")</f>
        <v/>
      </c>
      <c r="H25" s="7"/>
      <c r="I25" s="7"/>
      <c r="J25" s="7"/>
      <c r="K25" s="7"/>
      <c r="L25" s="7"/>
      <c r="M25" s="7"/>
      <c r="N25" s="7"/>
      <c r="FN25" s="9"/>
      <c r="FO25" s="9"/>
      <c r="FP25" s="9"/>
      <c r="FQ25" s="9"/>
      <c r="FR25" s="9"/>
    </row>
    <row r="26" spans="1:174" x14ac:dyDescent="0.25">
      <c r="A26" s="7">
        <f>IF(NOT(ISBLANK(Table32[[#This Row],[Employee First Name]])),$E$1,"")</f>
        <v>0</v>
      </c>
      <c r="B26" s="7">
        <f>IF(NOT(ISBLANK(Table32[[#This Row],[Employee First Name]])),$E$2,"")</f>
        <v>0</v>
      </c>
      <c r="C26" s="7">
        <f>IF(NOT(ISBLANK(Table32[[#This Row],[Employee Last Name]])),$E$3,"")</f>
        <v>0</v>
      </c>
      <c r="D26" s="42" t="str">
        <f>IF(NOT(ISBLANK(Table3[[#This Row],[Employee First Name]])),Table3[[#This Row],[Employee First Name]],"")</f>
        <v/>
      </c>
      <c r="E26" s="42" t="str">
        <f>IF(NOT(ISBLANK(Table3[[#This Row],[Employee Last Name]])),Table3[[#This Row],[Employee Last Name]],"")</f>
        <v/>
      </c>
      <c r="F26" s="1"/>
      <c r="G26" s="42" t="str">
        <f>IF(NOT(ISBLANK(Table3[[#This Row],[Relevant Auth of Credential ]])),Table3[[#This Row],[Relevant Auth of Credential ]],"")</f>
        <v/>
      </c>
      <c r="H26" s="7"/>
      <c r="I26" s="7"/>
      <c r="J26" s="7"/>
      <c r="K26" s="7"/>
      <c r="L26" s="7"/>
      <c r="M26" s="7"/>
      <c r="N26" s="7"/>
      <c r="FN26" s="9"/>
      <c r="FO26" s="9"/>
      <c r="FP26" s="9"/>
      <c r="FQ26" s="9"/>
      <c r="FR26" s="9"/>
    </row>
    <row r="27" spans="1:174" x14ac:dyDescent="0.25">
      <c r="A27" s="7">
        <f>IF(NOT(ISBLANK(Table32[[#This Row],[Employee First Name]])),$E$1,"")</f>
        <v>0</v>
      </c>
      <c r="B27" s="7">
        <f>IF(NOT(ISBLANK(Table32[[#This Row],[Employee First Name]])),$E$2,"")</f>
        <v>0</v>
      </c>
      <c r="C27" s="7">
        <f>IF(NOT(ISBLANK(Table32[[#This Row],[Employee Last Name]])),$E$3,"")</f>
        <v>0</v>
      </c>
      <c r="D27" s="42" t="str">
        <f>IF(NOT(ISBLANK(Table3[[#This Row],[Employee First Name]])),Table3[[#This Row],[Employee First Name]],"")</f>
        <v/>
      </c>
      <c r="E27" s="42" t="str">
        <f>IF(NOT(ISBLANK(Table3[[#This Row],[Employee Last Name]])),Table3[[#This Row],[Employee Last Name]],"")</f>
        <v/>
      </c>
      <c r="F27" s="1"/>
      <c r="G27" s="42" t="str">
        <f>IF(NOT(ISBLANK(Table3[[#This Row],[Relevant Auth of Credential ]])),Table3[[#This Row],[Relevant Auth of Credential ]],"")</f>
        <v/>
      </c>
      <c r="H27" s="7"/>
      <c r="I27" s="7"/>
      <c r="J27" s="7"/>
      <c r="K27" s="7"/>
      <c r="L27" s="7"/>
      <c r="M27" s="7"/>
      <c r="N27" s="7"/>
      <c r="FN27" s="9"/>
      <c r="FO27" s="9"/>
      <c r="FP27" s="9"/>
      <c r="FQ27" s="9"/>
      <c r="FR27" s="9"/>
    </row>
    <row r="28" spans="1:174" x14ac:dyDescent="0.25">
      <c r="A28" s="7">
        <f>IF(NOT(ISBLANK(Table32[[#This Row],[Employee First Name]])),$E$1,"")</f>
        <v>0</v>
      </c>
      <c r="B28" s="7">
        <f>IF(NOT(ISBLANK(Table32[[#This Row],[Employee First Name]])),$E$2,"")</f>
        <v>0</v>
      </c>
      <c r="C28" s="7">
        <f>IF(NOT(ISBLANK(Table32[[#This Row],[Employee Last Name]])),$E$3,"")</f>
        <v>0</v>
      </c>
      <c r="D28" s="42" t="str">
        <f>IF(NOT(ISBLANK(Table3[[#This Row],[Employee First Name]])),Table3[[#This Row],[Employee First Name]],"")</f>
        <v/>
      </c>
      <c r="E28" s="42" t="str">
        <f>IF(NOT(ISBLANK(Table3[[#This Row],[Employee Last Name]])),Table3[[#This Row],[Employee Last Name]],"")</f>
        <v/>
      </c>
      <c r="F28" s="1"/>
      <c r="G28" s="42" t="str">
        <f>IF(NOT(ISBLANK(Table3[[#This Row],[Relevant Auth of Credential ]])),Table3[[#This Row],[Relevant Auth of Credential ]],"")</f>
        <v/>
      </c>
      <c r="H28" s="7"/>
      <c r="I28" s="7"/>
      <c r="J28" s="7"/>
      <c r="K28" s="7"/>
      <c r="L28" s="7"/>
      <c r="M28" s="7"/>
      <c r="N28" s="7"/>
      <c r="FN28" s="9"/>
      <c r="FO28" s="9"/>
      <c r="FP28" s="9"/>
      <c r="FQ28" s="9"/>
      <c r="FR28" s="9"/>
    </row>
    <row r="29" spans="1:174" x14ac:dyDescent="0.25">
      <c r="A29" s="7">
        <f>IF(NOT(ISBLANK(Table32[[#This Row],[Employee First Name]])),$E$1,"")</f>
        <v>0</v>
      </c>
      <c r="B29" s="7">
        <f>IF(NOT(ISBLANK(Table32[[#This Row],[Employee First Name]])),$E$2,"")</f>
        <v>0</v>
      </c>
      <c r="C29" s="7">
        <f>IF(NOT(ISBLANK(Table32[[#This Row],[Employee Last Name]])),$E$3,"")</f>
        <v>0</v>
      </c>
      <c r="D29" s="42" t="str">
        <f>IF(NOT(ISBLANK(Table3[[#This Row],[Employee First Name]])),Table3[[#This Row],[Employee First Name]],"")</f>
        <v/>
      </c>
      <c r="E29" s="42" t="str">
        <f>IF(NOT(ISBLANK(Table3[[#This Row],[Employee Last Name]])),Table3[[#This Row],[Employee Last Name]],"")</f>
        <v/>
      </c>
      <c r="F29" s="1"/>
      <c r="G29" s="42" t="str">
        <f>IF(NOT(ISBLANK(Table3[[#This Row],[Relevant Auth of Credential ]])),Table3[[#This Row],[Relevant Auth of Credential ]],"")</f>
        <v/>
      </c>
      <c r="H29" s="7"/>
      <c r="I29" s="7"/>
      <c r="J29" s="7"/>
      <c r="K29" s="7"/>
      <c r="L29" s="7"/>
      <c r="M29" s="7"/>
      <c r="N29" s="7"/>
      <c r="FN29" s="9"/>
      <c r="FO29" s="9"/>
      <c r="FP29" s="9"/>
      <c r="FQ29" s="9"/>
      <c r="FR29" s="9"/>
    </row>
    <row r="30" spans="1:174" x14ac:dyDescent="0.25">
      <c r="A30" s="7">
        <f>IF(NOT(ISBLANK(Table32[[#This Row],[Employee First Name]])),$E$1,"")</f>
        <v>0</v>
      </c>
      <c r="B30" s="7">
        <f>IF(NOT(ISBLANK(Table32[[#This Row],[Employee First Name]])),$E$2,"")</f>
        <v>0</v>
      </c>
      <c r="C30" s="7">
        <f>IF(NOT(ISBLANK(Table32[[#This Row],[Employee Last Name]])),$E$3,"")</f>
        <v>0</v>
      </c>
      <c r="D30" s="42" t="str">
        <f>IF(NOT(ISBLANK(Table3[[#This Row],[Employee First Name]])),Table3[[#This Row],[Employee First Name]],"")</f>
        <v/>
      </c>
      <c r="E30" s="42" t="str">
        <f>IF(NOT(ISBLANK(Table3[[#This Row],[Employee Last Name]])),Table3[[#This Row],[Employee Last Name]],"")</f>
        <v/>
      </c>
      <c r="F30" s="1"/>
      <c r="G30" s="42" t="str">
        <f>IF(NOT(ISBLANK(Table3[[#This Row],[Relevant Auth of Credential ]])),Table3[[#This Row],[Relevant Auth of Credential ]],"")</f>
        <v/>
      </c>
      <c r="H30" s="7"/>
      <c r="I30" s="7"/>
      <c r="J30" s="7"/>
      <c r="K30" s="7"/>
      <c r="L30" s="7"/>
      <c r="M30" s="7"/>
      <c r="N30" s="7"/>
      <c r="FN30" s="9"/>
      <c r="FO30" s="9"/>
      <c r="FP30" s="9"/>
      <c r="FQ30" s="9"/>
      <c r="FR30" s="9"/>
    </row>
    <row r="31" spans="1:174" x14ac:dyDescent="0.25">
      <c r="A31" s="7">
        <f>IF(NOT(ISBLANK(Table32[[#This Row],[Employee First Name]])),$E$1,"")</f>
        <v>0</v>
      </c>
      <c r="B31" s="7">
        <f>IF(NOT(ISBLANK(Table32[[#This Row],[Employee First Name]])),$E$2,"")</f>
        <v>0</v>
      </c>
      <c r="C31" s="7">
        <f>IF(NOT(ISBLANK(Table32[[#This Row],[Employee Last Name]])),$E$3,"")</f>
        <v>0</v>
      </c>
      <c r="D31" s="42" t="str">
        <f>IF(NOT(ISBLANK(Table3[[#This Row],[Employee First Name]])),Table3[[#This Row],[Employee First Name]],"")</f>
        <v/>
      </c>
      <c r="E31" s="42" t="str">
        <f>IF(NOT(ISBLANK(Table3[[#This Row],[Employee Last Name]])),Table3[[#This Row],[Employee Last Name]],"")</f>
        <v/>
      </c>
      <c r="F31" s="1"/>
      <c r="G31" s="42" t="str">
        <f>IF(NOT(ISBLANK(Table3[[#This Row],[Relevant Auth of Credential ]])),Table3[[#This Row],[Relevant Auth of Credential ]],"")</f>
        <v/>
      </c>
      <c r="H31" s="7"/>
      <c r="I31" s="7"/>
      <c r="J31" s="7"/>
      <c r="K31" s="7"/>
      <c r="L31" s="7"/>
      <c r="M31" s="7"/>
      <c r="N31" s="7"/>
      <c r="FN31" s="9"/>
      <c r="FO31" s="9"/>
      <c r="FP31" s="9"/>
      <c r="FQ31" s="9"/>
      <c r="FR31" s="9"/>
    </row>
    <row r="32" spans="1:174" x14ac:dyDescent="0.25">
      <c r="A32" s="7">
        <f>IF(NOT(ISBLANK(Table32[[#This Row],[Employee First Name]])),$E$1,"")</f>
        <v>0</v>
      </c>
      <c r="B32" s="7">
        <f>IF(NOT(ISBLANK(Table32[[#This Row],[Employee First Name]])),$E$2,"")</f>
        <v>0</v>
      </c>
      <c r="C32" s="7">
        <f>IF(NOT(ISBLANK(Table32[[#This Row],[Employee Last Name]])),$E$3,"")</f>
        <v>0</v>
      </c>
      <c r="D32" s="42" t="str">
        <f>IF(NOT(ISBLANK(Table3[[#This Row],[Employee First Name]])),Table3[[#This Row],[Employee First Name]],"")</f>
        <v/>
      </c>
      <c r="E32" s="42" t="str">
        <f>IF(NOT(ISBLANK(Table3[[#This Row],[Employee Last Name]])),Table3[[#This Row],[Employee Last Name]],"")</f>
        <v/>
      </c>
      <c r="F32" s="1"/>
      <c r="G32" s="42" t="str">
        <f>IF(NOT(ISBLANK(Table3[[#This Row],[Relevant Auth of Credential ]])),Table3[[#This Row],[Relevant Auth of Credential ]],"")</f>
        <v/>
      </c>
      <c r="H32" s="7"/>
      <c r="I32" s="7"/>
      <c r="J32" s="7"/>
      <c r="K32" s="7"/>
      <c r="L32" s="7"/>
      <c r="M32" s="7"/>
      <c r="N32" s="7"/>
      <c r="FN32" s="9"/>
      <c r="FO32" s="9"/>
      <c r="FP32" s="9"/>
      <c r="FQ32" s="9"/>
      <c r="FR32" s="9"/>
    </row>
    <row r="33" spans="1:174" x14ac:dyDescent="0.25">
      <c r="A33" s="7">
        <f>IF(NOT(ISBLANK(Table32[[#This Row],[Employee First Name]])),$E$1,"")</f>
        <v>0</v>
      </c>
      <c r="B33" s="7">
        <f>IF(NOT(ISBLANK(Table32[[#This Row],[Employee First Name]])),$E$2,"")</f>
        <v>0</v>
      </c>
      <c r="C33" s="7">
        <f>IF(NOT(ISBLANK(Table32[[#This Row],[Employee Last Name]])),$E$3,"")</f>
        <v>0</v>
      </c>
      <c r="D33" s="42" t="str">
        <f>IF(NOT(ISBLANK(Table3[[#This Row],[Employee First Name]])),Table3[[#This Row],[Employee First Name]],"")</f>
        <v/>
      </c>
      <c r="E33" s="42" t="str">
        <f>IF(NOT(ISBLANK(Table3[[#This Row],[Employee Last Name]])),Table3[[#This Row],[Employee Last Name]],"")</f>
        <v/>
      </c>
      <c r="F33" s="1"/>
      <c r="G33" s="42" t="str">
        <f>IF(NOT(ISBLANK(Table3[[#This Row],[Relevant Auth of Credential ]])),Table3[[#This Row],[Relevant Auth of Credential ]],"")</f>
        <v/>
      </c>
      <c r="H33" s="7"/>
      <c r="I33" s="7"/>
      <c r="J33" s="7"/>
      <c r="K33" s="7"/>
      <c r="L33" s="7"/>
      <c r="M33" s="7"/>
      <c r="N33" s="7"/>
      <c r="FN33" s="9"/>
      <c r="FO33" s="9"/>
      <c r="FP33" s="9"/>
      <c r="FQ33" s="9"/>
      <c r="FR33" s="9"/>
    </row>
    <row r="34" spans="1:174" x14ac:dyDescent="0.25">
      <c r="A34" s="7">
        <f>IF(NOT(ISBLANK(Table32[[#This Row],[Employee First Name]])),$E$1,"")</f>
        <v>0</v>
      </c>
      <c r="B34" s="7">
        <f>IF(NOT(ISBLANK(Table32[[#This Row],[Employee First Name]])),$E$2,"")</f>
        <v>0</v>
      </c>
      <c r="C34" s="7">
        <f>IF(NOT(ISBLANK(Table32[[#This Row],[Employee Last Name]])),$E$3,"")</f>
        <v>0</v>
      </c>
      <c r="D34" s="42" t="str">
        <f>IF(NOT(ISBLANK(Table3[[#This Row],[Employee First Name]])),Table3[[#This Row],[Employee First Name]],"")</f>
        <v/>
      </c>
      <c r="E34" s="42" t="str">
        <f>IF(NOT(ISBLANK(Table3[[#This Row],[Employee Last Name]])),Table3[[#This Row],[Employee Last Name]],"")</f>
        <v/>
      </c>
      <c r="F34" s="1"/>
      <c r="G34" s="42" t="str">
        <f>IF(NOT(ISBLANK(Table3[[#This Row],[Relevant Auth of Credential ]])),Table3[[#This Row],[Relevant Auth of Credential ]],"")</f>
        <v/>
      </c>
      <c r="H34" s="7"/>
      <c r="I34" s="7"/>
      <c r="J34" s="7"/>
      <c r="K34" s="7"/>
      <c r="L34" s="7"/>
      <c r="M34" s="7"/>
      <c r="N34" s="7"/>
      <c r="FN34" s="9"/>
      <c r="FO34" s="9"/>
      <c r="FP34" s="9"/>
      <c r="FQ34" s="9"/>
      <c r="FR34" s="9"/>
    </row>
    <row r="35" spans="1:174" x14ac:dyDescent="0.25">
      <c r="A35" s="7">
        <f>IF(NOT(ISBLANK(Table32[[#This Row],[Employee First Name]])),$E$1,"")</f>
        <v>0</v>
      </c>
      <c r="B35" s="7">
        <f>IF(NOT(ISBLANK(Table32[[#This Row],[Employee First Name]])),$E$2,"")</f>
        <v>0</v>
      </c>
      <c r="C35" s="7">
        <f>IF(NOT(ISBLANK(Table32[[#This Row],[Employee Last Name]])),$E$3,"")</f>
        <v>0</v>
      </c>
      <c r="D35" s="42" t="str">
        <f>IF(NOT(ISBLANK(Table3[[#This Row],[Employee First Name]])),Table3[[#This Row],[Employee First Name]],"")</f>
        <v/>
      </c>
      <c r="E35" s="42" t="str">
        <f>IF(NOT(ISBLANK(Table3[[#This Row],[Employee Last Name]])),Table3[[#This Row],[Employee Last Name]],"")</f>
        <v/>
      </c>
      <c r="F35" s="1"/>
      <c r="G35" s="42" t="str">
        <f>IF(NOT(ISBLANK(Table3[[#This Row],[Relevant Auth of Credential ]])),Table3[[#This Row],[Relevant Auth of Credential ]],"")</f>
        <v/>
      </c>
      <c r="H35" s="7"/>
      <c r="I35" s="7"/>
      <c r="J35" s="7"/>
      <c r="K35" s="7"/>
      <c r="L35" s="7"/>
      <c r="M35" s="7"/>
      <c r="N35" s="7"/>
      <c r="FN35" s="9"/>
      <c r="FO35" s="9"/>
      <c r="FP35" s="9"/>
      <c r="FQ35" s="9"/>
      <c r="FR35" s="9"/>
    </row>
    <row r="36" spans="1:174" x14ac:dyDescent="0.25">
      <c r="A36" s="7">
        <f>IF(NOT(ISBLANK(Table32[[#This Row],[Employee First Name]])),$E$1,"")</f>
        <v>0</v>
      </c>
      <c r="B36" s="7">
        <f>IF(NOT(ISBLANK(Table32[[#This Row],[Employee First Name]])),$E$2,"")</f>
        <v>0</v>
      </c>
      <c r="C36" s="7">
        <f>IF(NOT(ISBLANK(Table32[[#This Row],[Employee Last Name]])),$E$3,"")</f>
        <v>0</v>
      </c>
      <c r="D36" s="42" t="str">
        <f>IF(NOT(ISBLANK(Table3[[#This Row],[Employee First Name]])),Table3[[#This Row],[Employee First Name]],"")</f>
        <v/>
      </c>
      <c r="E36" s="42" t="str">
        <f>IF(NOT(ISBLANK(Table3[[#This Row],[Employee Last Name]])),Table3[[#This Row],[Employee Last Name]],"")</f>
        <v/>
      </c>
      <c r="F36" s="1"/>
      <c r="G36" s="42" t="str">
        <f>IF(NOT(ISBLANK(Table3[[#This Row],[Relevant Auth of Credential ]])),Table3[[#This Row],[Relevant Auth of Credential ]],"")</f>
        <v/>
      </c>
      <c r="H36" s="7"/>
      <c r="I36" s="7"/>
      <c r="J36" s="7"/>
      <c r="K36" s="7"/>
      <c r="L36" s="7"/>
      <c r="M36" s="7"/>
      <c r="N36" s="7"/>
      <c r="FN36" s="9"/>
      <c r="FO36" s="9"/>
      <c r="FP36" s="9"/>
      <c r="FQ36" s="9"/>
      <c r="FR36" s="9"/>
    </row>
    <row r="37" spans="1:174" x14ac:dyDescent="0.25">
      <c r="A37" s="7">
        <f>IF(NOT(ISBLANK(Table32[[#This Row],[Employee First Name]])),$E$1,"")</f>
        <v>0</v>
      </c>
      <c r="B37" s="7">
        <f>IF(NOT(ISBLANK(Table32[[#This Row],[Employee First Name]])),$E$2,"")</f>
        <v>0</v>
      </c>
      <c r="C37" s="7">
        <f>IF(NOT(ISBLANK(Table32[[#This Row],[Employee Last Name]])),$E$3,"")</f>
        <v>0</v>
      </c>
      <c r="D37" s="42" t="str">
        <f>IF(NOT(ISBLANK(Table3[[#This Row],[Employee First Name]])),Table3[[#This Row],[Employee First Name]],"")</f>
        <v/>
      </c>
      <c r="E37" s="42" t="str">
        <f>IF(NOT(ISBLANK(Table3[[#This Row],[Employee Last Name]])),Table3[[#This Row],[Employee Last Name]],"")</f>
        <v/>
      </c>
      <c r="F37" s="1"/>
      <c r="G37" s="42" t="str">
        <f>IF(NOT(ISBLANK(Table3[[#This Row],[Relevant Auth of Credential ]])),Table3[[#This Row],[Relevant Auth of Credential ]],"")</f>
        <v/>
      </c>
      <c r="H37" s="7"/>
      <c r="I37" s="7"/>
      <c r="J37" s="7"/>
      <c r="K37" s="7"/>
      <c r="L37" s="7"/>
      <c r="M37" s="7"/>
      <c r="N37" s="7"/>
      <c r="FN37" s="9"/>
      <c r="FO37" s="9"/>
      <c r="FP37" s="9"/>
      <c r="FQ37" s="9"/>
      <c r="FR37" s="9"/>
    </row>
    <row r="38" spans="1:174" x14ac:dyDescent="0.25">
      <c r="A38" s="7">
        <f>IF(NOT(ISBLANK(Table32[[#This Row],[Employee First Name]])),$E$1,"")</f>
        <v>0</v>
      </c>
      <c r="B38" s="7">
        <f>IF(NOT(ISBLANK(Table32[[#This Row],[Employee First Name]])),$E$2,"")</f>
        <v>0</v>
      </c>
      <c r="C38" s="7">
        <f>IF(NOT(ISBLANK(Table32[[#This Row],[Employee Last Name]])),$E$3,"")</f>
        <v>0</v>
      </c>
      <c r="D38" s="42" t="str">
        <f>IF(NOT(ISBLANK(Table3[[#This Row],[Employee First Name]])),Table3[[#This Row],[Employee First Name]],"")</f>
        <v/>
      </c>
      <c r="E38" s="42" t="str">
        <f>IF(NOT(ISBLANK(Table3[[#This Row],[Employee Last Name]])),Table3[[#This Row],[Employee Last Name]],"")</f>
        <v/>
      </c>
      <c r="F38" s="1"/>
      <c r="G38" s="42" t="str">
        <f>IF(NOT(ISBLANK(Table3[[#This Row],[Relevant Auth of Credential ]])),Table3[[#This Row],[Relevant Auth of Credential ]],"")</f>
        <v/>
      </c>
      <c r="H38" s="7"/>
      <c r="I38" s="7"/>
      <c r="J38" s="7"/>
      <c r="K38" s="7"/>
      <c r="L38" s="7"/>
      <c r="M38" s="7"/>
      <c r="N38" s="7"/>
      <c r="FN38" s="9"/>
      <c r="FO38" s="9"/>
      <c r="FP38" s="9"/>
      <c r="FQ38" s="9"/>
      <c r="FR38" s="9"/>
    </row>
    <row r="39" spans="1:174" x14ac:dyDescent="0.25">
      <c r="A39" s="7">
        <f>IF(NOT(ISBLANK(Table32[[#This Row],[Employee First Name]])),$E$1,"")</f>
        <v>0</v>
      </c>
      <c r="B39" s="7">
        <f>IF(NOT(ISBLANK(Table32[[#This Row],[Employee First Name]])),$E$2,"")</f>
        <v>0</v>
      </c>
      <c r="C39" s="7">
        <f>IF(NOT(ISBLANK(Table32[[#This Row],[Employee Last Name]])),$E$3,"")</f>
        <v>0</v>
      </c>
      <c r="D39" s="42" t="str">
        <f>IF(NOT(ISBLANK(Table3[[#This Row],[Employee First Name]])),Table3[[#This Row],[Employee First Name]],"")</f>
        <v/>
      </c>
      <c r="E39" s="42" t="str">
        <f>IF(NOT(ISBLANK(Table3[[#This Row],[Employee Last Name]])),Table3[[#This Row],[Employee Last Name]],"")</f>
        <v/>
      </c>
      <c r="F39" s="1"/>
      <c r="G39" s="42" t="str">
        <f>IF(NOT(ISBLANK(Table3[[#This Row],[Relevant Auth of Credential ]])),Table3[[#This Row],[Relevant Auth of Credential ]],"")</f>
        <v/>
      </c>
      <c r="H39" s="7"/>
      <c r="I39" s="7"/>
      <c r="J39" s="7"/>
      <c r="K39" s="7"/>
      <c r="L39" s="7"/>
      <c r="M39" s="7"/>
      <c r="N39" s="7"/>
      <c r="FN39" s="9"/>
      <c r="FO39" s="9"/>
      <c r="FP39" s="9"/>
      <c r="FQ39" s="9"/>
      <c r="FR39" s="9"/>
    </row>
    <row r="40" spans="1:174" x14ac:dyDescent="0.25">
      <c r="A40" s="7">
        <f>IF(NOT(ISBLANK(Table32[[#This Row],[Employee First Name]])),$E$1,"")</f>
        <v>0</v>
      </c>
      <c r="B40" s="7">
        <f>IF(NOT(ISBLANK(Table32[[#This Row],[Employee First Name]])),$E$2,"")</f>
        <v>0</v>
      </c>
      <c r="C40" s="7">
        <f>IF(NOT(ISBLANK(Table32[[#This Row],[Employee Last Name]])),$E$3,"")</f>
        <v>0</v>
      </c>
      <c r="D40" s="42" t="str">
        <f>IF(NOT(ISBLANK(Table3[[#This Row],[Employee First Name]])),Table3[[#This Row],[Employee First Name]],"")</f>
        <v/>
      </c>
      <c r="E40" s="42" t="str">
        <f>IF(NOT(ISBLANK(Table3[[#This Row],[Employee Last Name]])),Table3[[#This Row],[Employee Last Name]],"")</f>
        <v/>
      </c>
      <c r="F40" s="1"/>
      <c r="G40" s="42" t="str">
        <f>IF(NOT(ISBLANK(Table3[[#This Row],[Relevant Auth of Credential ]])),Table3[[#This Row],[Relevant Auth of Credential ]],"")</f>
        <v/>
      </c>
      <c r="H40" s="7"/>
      <c r="I40" s="7"/>
      <c r="J40" s="7"/>
      <c r="K40" s="7"/>
      <c r="L40" s="7"/>
      <c r="M40" s="7"/>
      <c r="N40" s="7"/>
      <c r="FN40" s="9"/>
      <c r="FO40" s="9"/>
      <c r="FP40" s="9"/>
      <c r="FQ40" s="9"/>
      <c r="FR40" s="9"/>
    </row>
    <row r="41" spans="1:174" x14ac:dyDescent="0.25">
      <c r="A41" s="7">
        <f>IF(NOT(ISBLANK(Table32[[#This Row],[Employee First Name]])),$E$1,"")</f>
        <v>0</v>
      </c>
      <c r="B41" s="7">
        <f>IF(NOT(ISBLANK(Table32[[#This Row],[Employee First Name]])),$E$2,"")</f>
        <v>0</v>
      </c>
      <c r="C41" s="7">
        <f>IF(NOT(ISBLANK(Table32[[#This Row],[Employee Last Name]])),$E$3,"")</f>
        <v>0</v>
      </c>
      <c r="D41" s="42" t="str">
        <f>IF(NOT(ISBLANK(Table3[[#This Row],[Employee First Name]])),Table3[[#This Row],[Employee First Name]],"")</f>
        <v/>
      </c>
      <c r="E41" s="42" t="str">
        <f>IF(NOT(ISBLANK(Table3[[#This Row],[Employee Last Name]])),Table3[[#This Row],[Employee Last Name]],"")</f>
        <v/>
      </c>
      <c r="F41" s="1"/>
      <c r="G41" s="42" t="str">
        <f>IF(NOT(ISBLANK(Table3[[#This Row],[Relevant Auth of Credential ]])),Table3[[#This Row],[Relevant Auth of Credential ]],"")</f>
        <v/>
      </c>
      <c r="H41" s="7"/>
      <c r="I41" s="7"/>
      <c r="J41" s="7"/>
      <c r="K41" s="7"/>
      <c r="L41" s="7"/>
      <c r="M41" s="7"/>
      <c r="N41" s="7"/>
      <c r="FN41" s="9"/>
      <c r="FO41" s="9"/>
      <c r="FP41" s="9"/>
      <c r="FQ41" s="9"/>
      <c r="FR41" s="9"/>
    </row>
    <row r="42" spans="1:174" x14ac:dyDescent="0.25">
      <c r="A42" s="7">
        <f>IF(NOT(ISBLANK(Table32[[#This Row],[Employee First Name]])),$E$1,"")</f>
        <v>0</v>
      </c>
      <c r="B42" s="7">
        <f>IF(NOT(ISBLANK(Table32[[#This Row],[Employee First Name]])),$E$2,"")</f>
        <v>0</v>
      </c>
      <c r="C42" s="7">
        <f>IF(NOT(ISBLANK(Table32[[#This Row],[Employee Last Name]])),$E$3,"")</f>
        <v>0</v>
      </c>
      <c r="D42" s="42" t="str">
        <f>IF(NOT(ISBLANK(Table3[[#This Row],[Employee First Name]])),Table3[[#This Row],[Employee First Name]],"")</f>
        <v/>
      </c>
      <c r="E42" s="42" t="str">
        <f>IF(NOT(ISBLANK(Table3[[#This Row],[Employee Last Name]])),Table3[[#This Row],[Employee Last Name]],"")</f>
        <v/>
      </c>
      <c r="F42" s="1"/>
      <c r="G42" s="42" t="str">
        <f>IF(NOT(ISBLANK(Table3[[#This Row],[Relevant Auth of Credential ]])),Table3[[#This Row],[Relevant Auth of Credential ]],"")</f>
        <v/>
      </c>
      <c r="H42" s="61"/>
      <c r="I42" s="61"/>
      <c r="J42" s="61"/>
      <c r="K42" s="61"/>
      <c r="L42" s="61"/>
      <c r="M42" s="61"/>
      <c r="N42" s="61"/>
      <c r="FN42" s="9"/>
      <c r="FO42" s="9"/>
      <c r="FP42" s="9"/>
      <c r="FQ42" s="9"/>
      <c r="FR42" s="9"/>
    </row>
    <row r="43" spans="1:174" x14ac:dyDescent="0.25">
      <c r="A43" s="11"/>
      <c r="B43" s="11"/>
      <c r="C43" s="11"/>
      <c r="D43" s="11"/>
      <c r="E43" s="11"/>
      <c r="F43" s="11"/>
      <c r="G43" s="11"/>
      <c r="FR43" s="9"/>
    </row>
    <row r="44" spans="1:174" x14ac:dyDescent="0.25">
      <c r="A44" s="11"/>
      <c r="B44" s="11"/>
      <c r="C44" s="11"/>
      <c r="D44" s="11"/>
      <c r="E44" s="11"/>
      <c r="F44" s="11"/>
      <c r="G44" s="11"/>
      <c r="FR44" s="9"/>
    </row>
    <row r="45" spans="1:174" x14ac:dyDescent="0.25">
      <c r="A45" s="11"/>
      <c r="B45" s="11"/>
      <c r="C45" s="11"/>
      <c r="D45" s="11"/>
      <c r="E45" s="11"/>
      <c r="F45" s="11"/>
      <c r="G45" s="11"/>
      <c r="FR45" s="9"/>
    </row>
    <row r="46" spans="1:174" x14ac:dyDescent="0.25">
      <c r="A46" s="11"/>
      <c r="B46" s="11"/>
      <c r="C46" s="11"/>
      <c r="D46" s="11"/>
      <c r="E46" s="11"/>
      <c r="F46" s="11"/>
      <c r="G46" s="11"/>
      <c r="FR46" s="9"/>
    </row>
    <row r="47" spans="1:174" x14ac:dyDescent="0.25">
      <c r="A47" s="11"/>
      <c r="B47" s="11"/>
      <c r="C47" s="11"/>
      <c r="D47" s="11"/>
      <c r="E47" s="11"/>
      <c r="F47" s="11"/>
      <c r="G47" s="11"/>
      <c r="FR47" s="9"/>
    </row>
    <row r="48" spans="1:174" x14ac:dyDescent="0.25">
      <c r="A48" s="11"/>
      <c r="B48" s="11"/>
      <c r="C48" s="11"/>
      <c r="D48" s="11"/>
      <c r="E48" s="11"/>
      <c r="F48" s="11"/>
      <c r="G48" s="11"/>
      <c r="FR48" s="9"/>
    </row>
    <row r="49" spans="1:174" x14ac:dyDescent="0.25">
      <c r="A49" s="11"/>
      <c r="B49" s="11"/>
      <c r="C49" s="11"/>
      <c r="D49" s="11"/>
      <c r="E49" s="11"/>
      <c r="F49" s="11"/>
      <c r="G49" s="11"/>
      <c r="FR49" s="9"/>
    </row>
    <row r="50" spans="1:174" x14ac:dyDescent="0.25">
      <c r="A50" s="11"/>
      <c r="B50" s="11"/>
      <c r="C50" s="11"/>
      <c r="D50" s="11"/>
      <c r="E50" s="11"/>
      <c r="F50" s="11"/>
      <c r="G50" s="11"/>
      <c r="FR50" s="9"/>
    </row>
    <row r="51" spans="1:174" x14ac:dyDescent="0.25">
      <c r="A51" s="11"/>
      <c r="B51" s="11"/>
      <c r="C51" s="11"/>
      <c r="D51" s="11"/>
      <c r="E51" s="11"/>
      <c r="F51" s="11"/>
      <c r="G51" s="11"/>
      <c r="FR51" s="9"/>
    </row>
    <row r="52" spans="1:174" x14ac:dyDescent="0.25">
      <c r="A52" s="11"/>
      <c r="B52" s="11"/>
      <c r="C52" s="11"/>
      <c r="D52" s="11"/>
      <c r="E52" s="11"/>
      <c r="F52" s="11"/>
      <c r="G52" s="11"/>
      <c r="FR52" s="9"/>
    </row>
    <row r="53" spans="1:174" x14ac:dyDescent="0.25">
      <c r="A53" s="11"/>
      <c r="B53" s="11"/>
      <c r="C53" s="11"/>
      <c r="D53" s="11"/>
      <c r="E53" s="11"/>
      <c r="F53" s="11"/>
      <c r="G53" s="11"/>
      <c r="FR53" s="9"/>
    </row>
    <row r="54" spans="1:174" x14ac:dyDescent="0.25">
      <c r="A54" s="11"/>
      <c r="B54" s="11"/>
      <c r="C54" s="11"/>
      <c r="D54" s="11"/>
      <c r="E54" s="11"/>
      <c r="F54" s="11"/>
      <c r="G54" s="11"/>
      <c r="FR54" s="9"/>
    </row>
    <row r="55" spans="1:174" x14ac:dyDescent="0.25">
      <c r="A55" s="11"/>
      <c r="B55" s="11"/>
      <c r="C55" s="11"/>
      <c r="D55" s="11"/>
      <c r="E55" s="11"/>
      <c r="F55" s="11"/>
      <c r="G55" s="11"/>
      <c r="FR55" s="9"/>
    </row>
    <row r="56" spans="1:174" x14ac:dyDescent="0.25">
      <c r="A56" s="11"/>
      <c r="B56" s="11"/>
      <c r="C56" s="11"/>
      <c r="D56" s="11"/>
      <c r="E56" s="11"/>
      <c r="F56" s="11"/>
      <c r="G56" s="11"/>
      <c r="FR56" s="9"/>
    </row>
    <row r="57" spans="1:174" x14ac:dyDescent="0.25">
      <c r="A57" s="11"/>
      <c r="B57" s="11"/>
      <c r="C57" s="11"/>
      <c r="D57" s="11"/>
      <c r="E57" s="11"/>
      <c r="F57" s="11"/>
      <c r="G57" s="11"/>
      <c r="FR57" s="9"/>
    </row>
    <row r="58" spans="1:174" x14ac:dyDescent="0.25">
      <c r="A58" s="11"/>
      <c r="B58" s="11"/>
      <c r="C58" s="11"/>
      <c r="D58" s="11"/>
      <c r="E58" s="11"/>
      <c r="F58" s="11"/>
      <c r="G58" s="11"/>
      <c r="FR58" s="9"/>
    </row>
    <row r="59" spans="1:174" x14ac:dyDescent="0.25">
      <c r="A59" s="11"/>
      <c r="B59" s="11"/>
      <c r="C59" s="11"/>
      <c r="D59" s="11"/>
      <c r="E59" s="11"/>
      <c r="F59" s="11"/>
      <c r="G59" s="11"/>
      <c r="FR59" s="9"/>
    </row>
    <row r="60" spans="1:174" x14ac:dyDescent="0.25">
      <c r="A60" s="11"/>
      <c r="B60" s="11"/>
      <c r="C60" s="11"/>
      <c r="D60" s="11"/>
      <c r="E60" s="11"/>
      <c r="F60" s="11"/>
      <c r="G60" s="11"/>
      <c r="FR60" s="9"/>
    </row>
    <row r="61" spans="1:174" x14ac:dyDescent="0.25">
      <c r="A61" s="11"/>
      <c r="B61" s="11"/>
      <c r="C61" s="11"/>
      <c r="D61" s="11"/>
      <c r="E61" s="11"/>
      <c r="F61" s="11"/>
      <c r="G61" s="11"/>
      <c r="FR61" s="9"/>
    </row>
    <row r="62" spans="1:174" x14ac:dyDescent="0.25">
      <c r="A62" s="11"/>
      <c r="B62" s="11"/>
      <c r="C62" s="11"/>
      <c r="D62" s="11"/>
      <c r="E62" s="11"/>
      <c r="F62" s="11"/>
      <c r="G62" s="11"/>
      <c r="FR62" s="9"/>
    </row>
    <row r="63" spans="1:174" x14ac:dyDescent="0.25">
      <c r="A63" s="11"/>
      <c r="B63" s="11"/>
      <c r="C63" s="11"/>
      <c r="D63" s="11"/>
      <c r="E63" s="11"/>
      <c r="F63" s="11"/>
      <c r="G63" s="11"/>
      <c r="FR63" s="9"/>
    </row>
    <row r="64" spans="1:174" x14ac:dyDescent="0.25">
      <c r="A64" s="11"/>
      <c r="B64" s="11"/>
      <c r="C64" s="11"/>
      <c r="D64" s="11"/>
      <c r="E64" s="11"/>
      <c r="F64" s="11"/>
      <c r="G64" s="11"/>
      <c r="FR64" s="9"/>
    </row>
    <row r="65" spans="1:174" x14ac:dyDescent="0.25">
      <c r="A65" s="11"/>
      <c r="B65" s="11"/>
      <c r="C65" s="11"/>
      <c r="D65" s="11"/>
      <c r="E65" s="11"/>
      <c r="F65" s="11"/>
      <c r="G65" s="11"/>
      <c r="FR65" s="9"/>
    </row>
    <row r="66" spans="1:174" s="10" customFormat="1" x14ac:dyDescent="0.25">
      <c r="A66" s="11"/>
      <c r="B66" s="11"/>
      <c r="C66" s="11"/>
      <c r="D66" s="11"/>
      <c r="E66" s="11"/>
      <c r="F66" s="11"/>
      <c r="G66" s="11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8"/>
      <c r="AS66" s="8"/>
      <c r="AT66" s="8"/>
      <c r="AU66" s="8"/>
      <c r="AV66" s="8"/>
      <c r="AW66" s="8"/>
      <c r="AX66" s="8"/>
      <c r="AY66" s="8"/>
      <c r="AZ66" s="8"/>
      <c r="BA66" s="8"/>
      <c r="BB66" s="8"/>
      <c r="BC66" s="8"/>
      <c r="BD66" s="8"/>
      <c r="BE66" s="8"/>
      <c r="BF66" s="8"/>
      <c r="BG66" s="8"/>
      <c r="BH66" s="8"/>
      <c r="BI66" s="8"/>
      <c r="BJ66" s="8"/>
      <c r="BK66" s="8"/>
      <c r="BL66" s="8"/>
      <c r="BM66" s="8"/>
      <c r="BN66" s="8"/>
      <c r="BO66" s="8"/>
      <c r="BP66" s="8"/>
      <c r="BQ66" s="8"/>
      <c r="BR66" s="8"/>
      <c r="BS66" s="8"/>
      <c r="BT66" s="8"/>
      <c r="BU66" s="8"/>
      <c r="BV66" s="8"/>
      <c r="BW66" s="8"/>
      <c r="BX66" s="8"/>
      <c r="BY66" s="8"/>
      <c r="BZ66" s="8"/>
      <c r="CA66" s="8"/>
      <c r="CB66" s="8"/>
      <c r="CC66" s="8"/>
      <c r="CD66" s="8"/>
      <c r="CE66" s="8"/>
      <c r="CF66" s="8"/>
      <c r="CG66" s="8"/>
      <c r="CH66" s="8"/>
      <c r="CI66" s="8"/>
      <c r="CJ66" s="8"/>
      <c r="CK66" s="8"/>
      <c r="CL66" s="8"/>
      <c r="CM66" s="8"/>
      <c r="CN66" s="8"/>
      <c r="CO66" s="8"/>
      <c r="CP66" s="8"/>
      <c r="CQ66" s="8"/>
      <c r="CR66" s="8"/>
      <c r="CS66" s="8"/>
      <c r="CT66" s="8"/>
      <c r="CU66" s="8"/>
      <c r="CV66" s="8"/>
      <c r="CW66" s="8"/>
      <c r="CX66" s="8"/>
      <c r="CY66" s="8"/>
      <c r="CZ66" s="8"/>
      <c r="DA66" s="8"/>
      <c r="DB66" s="8"/>
      <c r="DC66" s="8"/>
      <c r="DD66" s="8"/>
      <c r="DE66" s="8"/>
      <c r="DF66" s="8"/>
      <c r="DG66" s="8"/>
      <c r="DH66" s="8"/>
      <c r="DI66" s="8"/>
      <c r="DJ66" s="8"/>
      <c r="DK66" s="8"/>
      <c r="DL66" s="8"/>
      <c r="DM66" s="8"/>
      <c r="DN66" s="8"/>
      <c r="DO66" s="8"/>
      <c r="DP66" s="8"/>
      <c r="DQ66" s="8"/>
      <c r="DR66" s="8"/>
      <c r="DS66" s="8"/>
      <c r="DT66" s="8"/>
      <c r="DU66" s="8"/>
      <c r="DV66" s="8"/>
      <c r="DW66" s="8"/>
      <c r="DX66" s="8"/>
      <c r="DY66" s="8"/>
      <c r="DZ66" s="8"/>
      <c r="EA66" s="8"/>
      <c r="EB66" s="8"/>
      <c r="EC66" s="8"/>
      <c r="ED66" s="8"/>
      <c r="EE66" s="8"/>
      <c r="EF66" s="8"/>
      <c r="EG66" s="8"/>
      <c r="EH66" s="8"/>
      <c r="EI66" s="8"/>
      <c r="EJ66" s="8"/>
      <c r="EK66" s="8"/>
      <c r="EL66" s="8"/>
      <c r="EM66" s="8"/>
      <c r="EN66" s="8"/>
      <c r="EO66" s="8"/>
      <c r="EP66" s="8"/>
      <c r="EQ66" s="8"/>
      <c r="ER66" s="8"/>
      <c r="ES66" s="8"/>
      <c r="ET66" s="8"/>
      <c r="EU66" s="8"/>
      <c r="EV66" s="8"/>
      <c r="EW66" s="8"/>
      <c r="EX66" s="8"/>
      <c r="EY66" s="8"/>
      <c r="EZ66" s="8"/>
      <c r="FA66" s="8"/>
      <c r="FB66" s="8"/>
      <c r="FC66" s="8"/>
      <c r="FD66" s="8"/>
      <c r="FE66" s="8"/>
      <c r="FF66" s="8"/>
      <c r="FG66" s="8"/>
      <c r="FH66" s="8"/>
      <c r="FI66" s="8"/>
      <c r="FJ66" s="8"/>
      <c r="FK66" s="8"/>
      <c r="FL66" s="8"/>
      <c r="FM66" s="8"/>
      <c r="FN66" s="8"/>
      <c r="FO66" s="8"/>
      <c r="FP66" s="8"/>
      <c r="FQ66" s="8"/>
      <c r="FR66" s="8"/>
    </row>
    <row r="67" spans="1:174" s="4" customFormat="1" x14ac:dyDescent="0.25">
      <c r="A67" s="11"/>
      <c r="B67" s="11"/>
      <c r="C67" s="11"/>
      <c r="D67" s="11"/>
      <c r="E67" s="11"/>
      <c r="F67" s="11"/>
      <c r="G67" s="11"/>
    </row>
    <row r="68" spans="1:174" s="4" customFormat="1" x14ac:dyDescent="0.25">
      <c r="A68" s="11"/>
      <c r="B68" s="11"/>
      <c r="C68" s="11"/>
      <c r="D68" s="11"/>
      <c r="E68" s="11"/>
      <c r="F68" s="11"/>
      <c r="G68" s="11"/>
    </row>
    <row r="69" spans="1:174" s="4" customFormat="1" x14ac:dyDescent="0.25">
      <c r="A69" s="11"/>
      <c r="B69" s="11"/>
      <c r="C69" s="11"/>
      <c r="D69" s="11"/>
      <c r="E69" s="11"/>
      <c r="F69" s="11"/>
      <c r="G69" s="11"/>
    </row>
    <row r="70" spans="1:174" s="4" customFormat="1" x14ac:dyDescent="0.25">
      <c r="A70" s="11"/>
      <c r="B70" s="11"/>
      <c r="C70" s="11"/>
      <c r="D70" s="11"/>
      <c r="E70" s="11"/>
      <c r="F70" s="11"/>
      <c r="G70" s="11"/>
    </row>
    <row r="71" spans="1:174" s="4" customFormat="1" x14ac:dyDescent="0.25">
      <c r="A71" s="11"/>
      <c r="B71" s="11"/>
      <c r="C71" s="11"/>
      <c r="D71" s="11"/>
      <c r="E71" s="11"/>
      <c r="F71" s="11"/>
      <c r="G71" s="11"/>
    </row>
    <row r="72" spans="1:174" s="4" customFormat="1" x14ac:dyDescent="0.25">
      <c r="A72" s="11"/>
      <c r="B72" s="11"/>
      <c r="C72" s="11"/>
      <c r="D72" s="11"/>
      <c r="E72" s="11"/>
      <c r="F72" s="11"/>
      <c r="G72" s="11"/>
    </row>
    <row r="73" spans="1:174" s="4" customFormat="1" x14ac:dyDescent="0.25">
      <c r="A73" s="11"/>
      <c r="B73" s="11"/>
      <c r="C73" s="11"/>
      <c r="D73" s="11"/>
      <c r="E73" s="11"/>
      <c r="F73" s="11"/>
      <c r="G73" s="11"/>
    </row>
    <row r="74" spans="1:174" s="4" customFormat="1" x14ac:dyDescent="0.25">
      <c r="A74" s="11"/>
      <c r="B74" s="11"/>
      <c r="C74" s="11"/>
      <c r="D74" s="11"/>
      <c r="E74" s="11"/>
      <c r="F74" s="11"/>
      <c r="G74" s="11"/>
    </row>
    <row r="75" spans="1:174" s="4" customFormat="1" x14ac:dyDescent="0.25">
      <c r="A75" s="11"/>
      <c r="B75" s="11"/>
      <c r="C75" s="11"/>
      <c r="D75" s="11"/>
      <c r="E75" s="11"/>
      <c r="F75" s="11"/>
      <c r="G75" s="11"/>
    </row>
    <row r="76" spans="1:174" s="4" customFormat="1" x14ac:dyDescent="0.25">
      <c r="A76" s="11"/>
      <c r="B76" s="11"/>
      <c r="C76" s="11"/>
      <c r="D76" s="11"/>
      <c r="E76" s="11"/>
      <c r="F76" s="11"/>
      <c r="G76" s="11"/>
    </row>
    <row r="77" spans="1:174" s="4" customFormat="1" x14ac:dyDescent="0.25">
      <c r="A77" s="11"/>
      <c r="B77" s="11"/>
      <c r="C77" s="11"/>
      <c r="D77" s="11"/>
      <c r="E77" s="11"/>
      <c r="F77" s="11"/>
      <c r="G77" s="11"/>
    </row>
    <row r="78" spans="1:174" s="4" customFormat="1" x14ac:dyDescent="0.25">
      <c r="A78" s="11"/>
      <c r="B78" s="11"/>
      <c r="C78" s="11"/>
      <c r="D78" s="11"/>
      <c r="E78" s="11"/>
      <c r="F78" s="11"/>
      <c r="G78" s="11"/>
    </row>
    <row r="79" spans="1:174" s="4" customFormat="1" x14ac:dyDescent="0.25">
      <c r="A79" s="11"/>
      <c r="B79" s="11"/>
      <c r="C79" s="11"/>
      <c r="D79" s="11"/>
      <c r="E79" s="11"/>
      <c r="F79" s="11"/>
      <c r="G79" s="11"/>
    </row>
    <row r="80" spans="1:174" s="4" customFormat="1" x14ac:dyDescent="0.25">
      <c r="A80" s="11"/>
      <c r="B80" s="11"/>
      <c r="C80" s="11"/>
      <c r="D80" s="11"/>
      <c r="E80" s="11"/>
      <c r="F80" s="11"/>
      <c r="G80" s="11"/>
    </row>
    <row r="81" spans="1:7" s="4" customFormat="1" x14ac:dyDescent="0.25">
      <c r="A81" s="11"/>
      <c r="B81" s="11"/>
      <c r="C81" s="11"/>
      <c r="D81" s="11"/>
      <c r="E81" s="11"/>
      <c r="F81" s="11"/>
      <c r="G81" s="11"/>
    </row>
    <row r="82" spans="1:7" s="4" customFormat="1" x14ac:dyDescent="0.25">
      <c r="A82" s="11"/>
      <c r="B82" s="11"/>
      <c r="C82" s="11"/>
      <c r="D82" s="11"/>
      <c r="E82" s="11"/>
      <c r="F82" s="11"/>
      <c r="G82" s="11"/>
    </row>
    <row r="83" spans="1:7" s="4" customFormat="1" x14ac:dyDescent="0.25">
      <c r="A83" s="11"/>
      <c r="B83" s="11"/>
      <c r="C83" s="11"/>
      <c r="D83" s="11"/>
      <c r="E83" s="11"/>
      <c r="F83" s="11"/>
      <c r="G83" s="11"/>
    </row>
    <row r="84" spans="1:7" s="4" customFormat="1" x14ac:dyDescent="0.25">
      <c r="A84" s="11"/>
      <c r="B84" s="11"/>
      <c r="C84" s="11"/>
      <c r="D84" s="11"/>
      <c r="E84" s="11"/>
      <c r="F84" s="11"/>
      <c r="G84" s="11"/>
    </row>
    <row r="85" spans="1:7" s="4" customFormat="1" x14ac:dyDescent="0.25">
      <c r="A85" s="11"/>
      <c r="B85" s="11"/>
      <c r="C85" s="11"/>
      <c r="D85" s="11"/>
      <c r="E85" s="11"/>
      <c r="F85" s="11"/>
      <c r="G85" s="11"/>
    </row>
    <row r="86" spans="1:7" s="4" customFormat="1" x14ac:dyDescent="0.25">
      <c r="A86" s="11"/>
      <c r="B86" s="11"/>
      <c r="C86" s="11"/>
      <c r="D86" s="11"/>
      <c r="E86" s="11"/>
      <c r="F86" s="11"/>
      <c r="G86" s="11"/>
    </row>
    <row r="87" spans="1:7" s="4" customFormat="1" x14ac:dyDescent="0.25">
      <c r="A87" s="11"/>
      <c r="B87" s="11"/>
      <c r="C87" s="11"/>
      <c r="D87" s="11"/>
      <c r="E87" s="11"/>
      <c r="F87" s="11"/>
      <c r="G87" s="11"/>
    </row>
    <row r="88" spans="1:7" s="4" customFormat="1" x14ac:dyDescent="0.25">
      <c r="A88" s="11"/>
      <c r="B88" s="11"/>
      <c r="C88" s="11"/>
      <c r="D88" s="11"/>
      <c r="E88" s="11"/>
      <c r="F88" s="11"/>
      <c r="G88" s="11"/>
    </row>
    <row r="89" spans="1:7" s="4" customFormat="1" x14ac:dyDescent="0.25">
      <c r="A89" s="11"/>
      <c r="B89" s="11"/>
      <c r="C89" s="11"/>
      <c r="D89" s="11"/>
      <c r="E89" s="11"/>
      <c r="F89" s="11"/>
      <c r="G89" s="11"/>
    </row>
    <row r="90" spans="1:7" s="4" customFormat="1" x14ac:dyDescent="0.25">
      <c r="A90" s="11"/>
      <c r="B90" s="11"/>
      <c r="C90" s="11"/>
      <c r="D90" s="11"/>
      <c r="E90" s="11"/>
      <c r="F90" s="11"/>
      <c r="G90" s="11"/>
    </row>
    <row r="91" spans="1:7" s="4" customFormat="1" x14ac:dyDescent="0.25">
      <c r="A91" s="11"/>
      <c r="B91" s="11"/>
      <c r="C91" s="11"/>
      <c r="D91" s="11"/>
      <c r="E91" s="11"/>
      <c r="F91" s="11"/>
      <c r="G91" s="11"/>
    </row>
    <row r="92" spans="1:7" s="4" customFormat="1" x14ac:dyDescent="0.25">
      <c r="A92" s="11"/>
      <c r="B92" s="11"/>
      <c r="C92" s="11"/>
      <c r="D92" s="11"/>
      <c r="E92" s="11"/>
      <c r="F92" s="11"/>
      <c r="G92" s="11"/>
    </row>
    <row r="93" spans="1:7" s="4" customFormat="1" x14ac:dyDescent="0.25">
      <c r="A93" s="11"/>
      <c r="B93" s="11"/>
      <c r="C93" s="11"/>
      <c r="D93" s="11"/>
      <c r="E93" s="11"/>
      <c r="F93" s="11"/>
      <c r="G93" s="11"/>
    </row>
    <row r="94" spans="1:7" s="4" customFormat="1" x14ac:dyDescent="0.25">
      <c r="A94" s="11"/>
      <c r="B94" s="11"/>
      <c r="C94" s="11"/>
      <c r="D94" s="11"/>
      <c r="E94" s="11"/>
      <c r="F94" s="11"/>
      <c r="G94" s="11"/>
    </row>
    <row r="95" spans="1:7" s="4" customFormat="1" x14ac:dyDescent="0.25">
      <c r="A95" s="11"/>
      <c r="B95" s="11"/>
      <c r="C95" s="11"/>
      <c r="D95" s="11"/>
      <c r="E95" s="11"/>
      <c r="F95" s="11"/>
      <c r="G95" s="11"/>
    </row>
    <row r="96" spans="1:7" s="4" customFormat="1" x14ac:dyDescent="0.25">
      <c r="A96" s="11"/>
      <c r="B96" s="11"/>
      <c r="C96" s="11"/>
      <c r="D96" s="11"/>
      <c r="E96" s="11"/>
      <c r="F96" s="11"/>
      <c r="G96" s="11"/>
    </row>
    <row r="97" spans="1:7" s="4" customFormat="1" x14ac:dyDescent="0.25">
      <c r="A97" s="11"/>
      <c r="B97" s="11"/>
      <c r="C97" s="11"/>
      <c r="D97" s="11"/>
      <c r="E97" s="11"/>
      <c r="F97" s="11"/>
      <c r="G97" s="11"/>
    </row>
    <row r="98" spans="1:7" s="4" customFormat="1" x14ac:dyDescent="0.25">
      <c r="A98" s="11"/>
      <c r="B98" s="11"/>
      <c r="C98" s="11"/>
      <c r="D98" s="11"/>
      <c r="E98" s="11"/>
      <c r="F98" s="11"/>
      <c r="G98" s="11"/>
    </row>
    <row r="99" spans="1:7" s="4" customFormat="1" x14ac:dyDescent="0.25">
      <c r="A99" s="11"/>
      <c r="B99" s="11"/>
      <c r="C99" s="11"/>
      <c r="D99" s="11"/>
      <c r="E99" s="11"/>
      <c r="F99" s="11"/>
      <c r="G99" s="11"/>
    </row>
    <row r="100" spans="1:7" s="4" customFormat="1" x14ac:dyDescent="0.25">
      <c r="A100" s="11"/>
      <c r="B100" s="11"/>
      <c r="C100" s="11"/>
      <c r="D100" s="11"/>
      <c r="E100" s="11"/>
      <c r="F100" s="11"/>
      <c r="G100" s="11"/>
    </row>
    <row r="101" spans="1:7" s="4" customFormat="1" x14ac:dyDescent="0.25">
      <c r="A101" s="11"/>
      <c r="B101" s="11"/>
      <c r="C101" s="11"/>
      <c r="D101" s="11"/>
      <c r="E101" s="11"/>
      <c r="F101" s="11"/>
      <c r="G101" s="11"/>
    </row>
    <row r="102" spans="1:7" s="4" customFormat="1" x14ac:dyDescent="0.25">
      <c r="A102" s="11"/>
      <c r="B102" s="11"/>
      <c r="C102" s="11"/>
      <c r="D102" s="11"/>
      <c r="E102" s="11"/>
      <c r="F102" s="11"/>
      <c r="G102" s="11"/>
    </row>
    <row r="103" spans="1:7" s="4" customFormat="1" x14ac:dyDescent="0.25">
      <c r="A103" s="11"/>
      <c r="B103" s="11"/>
      <c r="C103" s="11"/>
      <c r="D103" s="11"/>
      <c r="E103" s="11"/>
      <c r="F103" s="11"/>
      <c r="G103" s="11"/>
    </row>
    <row r="104" spans="1:7" s="4" customFormat="1" x14ac:dyDescent="0.25">
      <c r="A104" s="11"/>
      <c r="B104" s="11"/>
      <c r="C104" s="11"/>
      <c r="D104" s="11"/>
      <c r="E104" s="11"/>
      <c r="F104" s="11"/>
      <c r="G104" s="11"/>
    </row>
    <row r="105" spans="1:7" s="4" customFormat="1" x14ac:dyDescent="0.25">
      <c r="A105" s="11"/>
      <c r="B105" s="11"/>
      <c r="C105" s="11"/>
      <c r="D105" s="11"/>
      <c r="E105" s="11"/>
      <c r="F105" s="11"/>
      <c r="G105" s="11"/>
    </row>
    <row r="106" spans="1:7" s="4" customFormat="1" x14ac:dyDescent="0.25">
      <c r="A106" s="11"/>
      <c r="B106" s="11"/>
      <c r="C106" s="11"/>
      <c r="D106" s="11"/>
      <c r="E106" s="11"/>
      <c r="F106" s="11"/>
      <c r="G106" s="11"/>
    </row>
    <row r="107" spans="1:7" s="4" customFormat="1" x14ac:dyDescent="0.25">
      <c r="A107" s="11"/>
      <c r="B107" s="11"/>
      <c r="C107" s="11"/>
      <c r="D107" s="11"/>
      <c r="E107" s="11"/>
      <c r="F107" s="11"/>
      <c r="G107" s="11"/>
    </row>
    <row r="108" spans="1:7" s="4" customFormat="1" x14ac:dyDescent="0.25">
      <c r="A108" s="11"/>
      <c r="B108" s="11"/>
      <c r="C108" s="11"/>
      <c r="D108" s="11"/>
      <c r="E108" s="11"/>
      <c r="F108" s="11"/>
      <c r="G108" s="11"/>
    </row>
    <row r="109" spans="1:7" s="4" customFormat="1" x14ac:dyDescent="0.25">
      <c r="A109" s="11"/>
      <c r="B109" s="11"/>
      <c r="C109" s="11"/>
      <c r="D109" s="11"/>
      <c r="E109" s="11"/>
      <c r="F109" s="11"/>
      <c r="G109" s="11"/>
    </row>
    <row r="110" spans="1:7" s="4" customFormat="1" x14ac:dyDescent="0.25">
      <c r="A110" s="11"/>
      <c r="B110" s="11"/>
      <c r="C110" s="11"/>
      <c r="D110" s="11"/>
      <c r="E110" s="11"/>
      <c r="F110" s="11"/>
      <c r="G110" s="11"/>
    </row>
    <row r="111" spans="1:7" s="4" customFormat="1" x14ac:dyDescent="0.25">
      <c r="A111" s="11"/>
      <c r="B111" s="11"/>
      <c r="C111" s="11"/>
      <c r="D111" s="11"/>
      <c r="E111" s="11"/>
      <c r="F111" s="11"/>
      <c r="G111" s="11"/>
    </row>
    <row r="112" spans="1:7" s="4" customFormat="1" x14ac:dyDescent="0.25">
      <c r="A112" s="11"/>
      <c r="B112" s="11"/>
      <c r="C112" s="11"/>
      <c r="D112" s="11"/>
      <c r="E112" s="11"/>
      <c r="F112" s="11"/>
      <c r="G112" s="11"/>
    </row>
    <row r="113" spans="1:7" s="4" customFormat="1" x14ac:dyDescent="0.25">
      <c r="A113" s="11"/>
      <c r="B113" s="11"/>
      <c r="C113" s="11"/>
      <c r="D113" s="11"/>
      <c r="E113" s="11"/>
      <c r="F113" s="11"/>
      <c r="G113" s="11"/>
    </row>
    <row r="114" spans="1:7" s="4" customFormat="1" x14ac:dyDescent="0.25">
      <c r="A114" s="11"/>
      <c r="B114" s="11"/>
      <c r="C114" s="11"/>
      <c r="D114" s="11"/>
      <c r="E114" s="11"/>
      <c r="F114" s="11"/>
      <c r="G114" s="11"/>
    </row>
    <row r="115" spans="1:7" s="4" customFormat="1" x14ac:dyDescent="0.25">
      <c r="A115" s="11"/>
      <c r="B115" s="11"/>
      <c r="C115" s="11"/>
      <c r="D115" s="11"/>
      <c r="E115" s="11"/>
      <c r="F115" s="11"/>
      <c r="G115" s="11"/>
    </row>
    <row r="116" spans="1:7" s="4" customFormat="1" x14ac:dyDescent="0.25">
      <c r="A116" s="11"/>
      <c r="B116" s="11"/>
      <c r="C116" s="11"/>
      <c r="D116" s="11"/>
      <c r="E116" s="11"/>
      <c r="F116" s="11"/>
      <c r="G116" s="11"/>
    </row>
    <row r="117" spans="1:7" s="4" customFormat="1" x14ac:dyDescent="0.25">
      <c r="A117" s="11"/>
      <c r="B117" s="11"/>
      <c r="C117" s="11"/>
      <c r="D117" s="11"/>
      <c r="E117" s="11"/>
      <c r="F117" s="11"/>
      <c r="G117" s="11"/>
    </row>
    <row r="118" spans="1:7" s="4" customFormat="1" x14ac:dyDescent="0.25">
      <c r="A118" s="11"/>
      <c r="B118" s="11"/>
      <c r="C118" s="11"/>
      <c r="D118" s="11"/>
      <c r="E118" s="11"/>
      <c r="F118" s="11"/>
      <c r="G118" s="11"/>
    </row>
    <row r="119" spans="1:7" s="4" customFormat="1" x14ac:dyDescent="0.25">
      <c r="A119" s="11"/>
      <c r="B119" s="11"/>
      <c r="C119" s="11"/>
      <c r="D119" s="11"/>
      <c r="E119" s="11"/>
      <c r="F119" s="11"/>
      <c r="G119" s="11"/>
    </row>
    <row r="120" spans="1:7" s="4" customFormat="1" x14ac:dyDescent="0.25">
      <c r="A120" s="11"/>
      <c r="B120" s="11"/>
      <c r="C120" s="11"/>
      <c r="D120" s="11"/>
      <c r="E120" s="11"/>
      <c r="F120" s="11"/>
      <c r="G120" s="11"/>
    </row>
    <row r="121" spans="1:7" s="4" customFormat="1" x14ac:dyDescent="0.25">
      <c r="A121" s="11"/>
      <c r="B121" s="11"/>
      <c r="C121" s="11"/>
      <c r="D121" s="11"/>
      <c r="E121" s="11"/>
      <c r="F121" s="11"/>
      <c r="G121" s="11"/>
    </row>
    <row r="122" spans="1:7" s="4" customFormat="1" x14ac:dyDescent="0.25">
      <c r="A122" s="11"/>
      <c r="B122" s="11"/>
      <c r="C122" s="11"/>
      <c r="D122" s="11"/>
      <c r="E122" s="11"/>
      <c r="F122" s="11"/>
      <c r="G122" s="11"/>
    </row>
    <row r="123" spans="1:7" s="4" customFormat="1" x14ac:dyDescent="0.25">
      <c r="A123" s="11"/>
      <c r="B123" s="11"/>
      <c r="C123" s="11"/>
      <c r="D123" s="11"/>
      <c r="E123" s="11"/>
      <c r="F123" s="11"/>
      <c r="G123" s="11"/>
    </row>
    <row r="124" spans="1:7" s="4" customFormat="1" x14ac:dyDescent="0.25">
      <c r="A124" s="11"/>
      <c r="B124" s="11"/>
      <c r="C124" s="11"/>
      <c r="D124" s="11"/>
      <c r="E124" s="11"/>
      <c r="F124" s="11"/>
      <c r="G124" s="11"/>
    </row>
    <row r="125" spans="1:7" s="4" customFormat="1" x14ac:dyDescent="0.25">
      <c r="A125" s="11"/>
      <c r="B125" s="11"/>
      <c r="C125" s="11"/>
      <c r="D125" s="11"/>
      <c r="E125" s="11"/>
      <c r="F125" s="11"/>
      <c r="G125" s="11"/>
    </row>
    <row r="126" spans="1:7" s="4" customFormat="1" x14ac:dyDescent="0.25">
      <c r="A126" s="11"/>
      <c r="B126" s="11"/>
      <c r="C126" s="11"/>
      <c r="D126" s="11"/>
      <c r="E126" s="11"/>
      <c r="F126" s="11"/>
      <c r="G126" s="11"/>
    </row>
    <row r="127" spans="1:7" s="4" customFormat="1" x14ac:dyDescent="0.25">
      <c r="A127" s="11"/>
      <c r="B127" s="11"/>
      <c r="C127" s="11"/>
      <c r="D127" s="11"/>
      <c r="E127" s="11"/>
      <c r="F127" s="11"/>
      <c r="G127" s="11"/>
    </row>
    <row r="128" spans="1:7" s="4" customFormat="1" x14ac:dyDescent="0.25">
      <c r="A128" s="11"/>
      <c r="B128" s="11"/>
      <c r="C128" s="11"/>
      <c r="D128" s="11"/>
      <c r="E128" s="11"/>
      <c r="F128" s="11"/>
      <c r="G128" s="11"/>
    </row>
    <row r="129" spans="1:7" s="4" customFormat="1" x14ac:dyDescent="0.25">
      <c r="A129" s="11"/>
      <c r="B129" s="11"/>
      <c r="C129" s="11"/>
      <c r="D129" s="11"/>
      <c r="E129" s="11"/>
      <c r="F129" s="11"/>
      <c r="G129" s="11"/>
    </row>
    <row r="130" spans="1:7" s="4" customFormat="1" x14ac:dyDescent="0.25">
      <c r="A130" s="11"/>
      <c r="B130" s="11"/>
      <c r="C130" s="11"/>
      <c r="D130" s="11"/>
      <c r="E130" s="11"/>
      <c r="F130" s="11"/>
      <c r="G130" s="11"/>
    </row>
    <row r="131" spans="1:7" s="4" customFormat="1" x14ac:dyDescent="0.25">
      <c r="A131" s="11"/>
      <c r="B131" s="11"/>
      <c r="C131" s="11"/>
      <c r="D131" s="11"/>
      <c r="E131" s="11"/>
      <c r="F131" s="11"/>
      <c r="G131" s="11"/>
    </row>
    <row r="132" spans="1:7" s="4" customFormat="1" x14ac:dyDescent="0.25">
      <c r="A132" s="11"/>
      <c r="B132" s="11"/>
      <c r="C132" s="11"/>
      <c r="D132" s="11"/>
      <c r="E132" s="11"/>
      <c r="F132" s="11"/>
      <c r="G132" s="11"/>
    </row>
    <row r="133" spans="1:7" s="4" customFormat="1" x14ac:dyDescent="0.25">
      <c r="A133" s="11"/>
      <c r="B133" s="11"/>
      <c r="C133" s="11"/>
      <c r="D133" s="11"/>
      <c r="E133" s="11"/>
      <c r="F133" s="11"/>
      <c r="G133" s="11"/>
    </row>
    <row r="134" spans="1:7" s="4" customFormat="1" x14ac:dyDescent="0.25">
      <c r="A134" s="11"/>
      <c r="B134" s="11"/>
      <c r="C134" s="11"/>
      <c r="D134" s="11"/>
      <c r="E134" s="11"/>
      <c r="F134" s="11"/>
      <c r="G134" s="11"/>
    </row>
    <row r="135" spans="1:7" s="4" customFormat="1" x14ac:dyDescent="0.25">
      <c r="A135" s="11"/>
      <c r="B135" s="11"/>
      <c r="C135" s="11"/>
      <c r="D135" s="11"/>
      <c r="E135" s="11"/>
      <c r="F135" s="11"/>
      <c r="G135" s="11"/>
    </row>
    <row r="136" spans="1:7" s="4" customFormat="1" x14ac:dyDescent="0.25">
      <c r="A136" s="11"/>
      <c r="B136" s="11"/>
      <c r="C136" s="11"/>
      <c r="D136" s="11"/>
      <c r="E136" s="11"/>
      <c r="F136" s="11"/>
      <c r="G136" s="11"/>
    </row>
    <row r="137" spans="1:7" s="4" customFormat="1" x14ac:dyDescent="0.25">
      <c r="A137" s="11"/>
      <c r="B137" s="11"/>
      <c r="C137" s="11"/>
      <c r="D137" s="11"/>
      <c r="E137" s="11"/>
      <c r="F137" s="11"/>
      <c r="G137" s="11"/>
    </row>
    <row r="138" spans="1:7" s="4" customFormat="1" x14ac:dyDescent="0.25">
      <c r="A138" s="11"/>
      <c r="B138" s="11"/>
      <c r="C138" s="11"/>
      <c r="D138" s="11"/>
      <c r="E138" s="11"/>
      <c r="F138" s="11"/>
      <c r="G138" s="11"/>
    </row>
    <row r="139" spans="1:7" s="4" customFormat="1" x14ac:dyDescent="0.25">
      <c r="A139" s="11"/>
      <c r="B139" s="11"/>
      <c r="C139" s="11"/>
      <c r="D139" s="11"/>
      <c r="E139" s="11"/>
      <c r="F139" s="11"/>
      <c r="G139" s="11"/>
    </row>
    <row r="140" spans="1:7" s="4" customFormat="1" x14ac:dyDescent="0.25">
      <c r="A140" s="11"/>
      <c r="B140" s="11"/>
      <c r="C140" s="11"/>
      <c r="D140" s="11"/>
      <c r="E140" s="11"/>
      <c r="F140" s="11"/>
      <c r="G140" s="11"/>
    </row>
    <row r="141" spans="1:7" s="4" customFormat="1" x14ac:dyDescent="0.25">
      <c r="A141" s="11"/>
      <c r="B141" s="11"/>
      <c r="C141" s="11"/>
      <c r="D141" s="11"/>
      <c r="E141" s="11"/>
      <c r="F141" s="11"/>
      <c r="G141" s="11"/>
    </row>
    <row r="142" spans="1:7" s="4" customFormat="1" x14ac:dyDescent="0.25">
      <c r="A142" s="11"/>
      <c r="B142" s="11"/>
      <c r="C142" s="11"/>
      <c r="D142" s="11"/>
      <c r="E142" s="11"/>
      <c r="F142" s="11"/>
      <c r="G142" s="11"/>
    </row>
    <row r="143" spans="1:7" s="4" customFormat="1" x14ac:dyDescent="0.25">
      <c r="A143" s="11"/>
      <c r="B143" s="11"/>
      <c r="C143" s="11"/>
      <c r="D143" s="11"/>
      <c r="E143" s="11"/>
      <c r="F143" s="11"/>
      <c r="G143" s="11"/>
    </row>
    <row r="144" spans="1:7" s="4" customFormat="1" x14ac:dyDescent="0.25">
      <c r="A144" s="11"/>
      <c r="B144" s="11"/>
      <c r="C144" s="11"/>
      <c r="D144" s="11"/>
      <c r="E144" s="11"/>
      <c r="F144" s="11"/>
      <c r="G144" s="11"/>
    </row>
    <row r="145" spans="1:7" s="4" customFormat="1" x14ac:dyDescent="0.25">
      <c r="A145" s="11"/>
      <c r="B145" s="11"/>
      <c r="C145" s="11"/>
      <c r="D145" s="11"/>
      <c r="E145" s="11"/>
      <c r="F145" s="11"/>
      <c r="G145" s="11"/>
    </row>
    <row r="146" spans="1:7" s="4" customFormat="1" x14ac:dyDescent="0.25">
      <c r="A146" s="11"/>
      <c r="B146" s="11"/>
      <c r="C146" s="11"/>
      <c r="D146" s="11"/>
      <c r="E146" s="11"/>
      <c r="F146" s="11"/>
      <c r="G146" s="11"/>
    </row>
    <row r="147" spans="1:7" s="4" customFormat="1" x14ac:dyDescent="0.25">
      <c r="A147" s="11"/>
      <c r="B147" s="11"/>
      <c r="C147" s="11"/>
      <c r="D147" s="11"/>
      <c r="E147" s="11"/>
      <c r="F147" s="11"/>
      <c r="G147" s="11"/>
    </row>
    <row r="148" spans="1:7" s="4" customFormat="1" x14ac:dyDescent="0.25">
      <c r="A148" s="11"/>
      <c r="B148" s="11"/>
      <c r="C148" s="11"/>
      <c r="D148" s="11"/>
      <c r="E148" s="11"/>
      <c r="F148" s="11"/>
      <c r="G148" s="11"/>
    </row>
    <row r="149" spans="1:7" s="4" customFormat="1" x14ac:dyDescent="0.25">
      <c r="A149" s="11"/>
      <c r="B149" s="11"/>
      <c r="C149" s="11"/>
      <c r="D149" s="11"/>
      <c r="E149" s="11"/>
      <c r="F149" s="11"/>
      <c r="G149" s="11"/>
    </row>
    <row r="150" spans="1:7" s="4" customFormat="1" x14ac:dyDescent="0.25">
      <c r="A150" s="11"/>
      <c r="B150" s="11"/>
      <c r="C150" s="11"/>
      <c r="D150" s="11"/>
      <c r="E150" s="11"/>
      <c r="F150" s="11"/>
      <c r="G150" s="11"/>
    </row>
    <row r="151" spans="1:7" s="4" customFormat="1" x14ac:dyDescent="0.25">
      <c r="A151" s="11"/>
      <c r="B151" s="11"/>
      <c r="C151" s="11"/>
      <c r="D151" s="11"/>
      <c r="E151" s="11"/>
      <c r="F151" s="11"/>
      <c r="G151" s="11"/>
    </row>
    <row r="152" spans="1:7" s="4" customFormat="1" x14ac:dyDescent="0.25">
      <c r="A152" s="11"/>
      <c r="B152" s="11"/>
      <c r="C152" s="11"/>
      <c r="D152" s="11"/>
      <c r="E152" s="11"/>
      <c r="F152" s="11"/>
      <c r="G152" s="11"/>
    </row>
    <row r="153" spans="1:7" s="4" customFormat="1" x14ac:dyDescent="0.25">
      <c r="A153" s="11"/>
      <c r="B153" s="11"/>
      <c r="C153" s="11"/>
      <c r="D153" s="11"/>
      <c r="E153" s="11"/>
      <c r="F153" s="11"/>
      <c r="G153" s="11"/>
    </row>
    <row r="154" spans="1:7" s="4" customFormat="1" x14ac:dyDescent="0.25">
      <c r="A154" s="11"/>
      <c r="B154" s="11"/>
      <c r="C154" s="11"/>
      <c r="D154" s="11"/>
      <c r="E154" s="11"/>
      <c r="F154" s="11"/>
      <c r="G154" s="11"/>
    </row>
    <row r="155" spans="1:7" s="4" customFormat="1" x14ac:dyDescent="0.25">
      <c r="A155" s="11"/>
      <c r="B155" s="11"/>
      <c r="C155" s="11"/>
      <c r="D155" s="11"/>
      <c r="E155" s="11"/>
      <c r="F155" s="11"/>
      <c r="G155" s="11"/>
    </row>
    <row r="156" spans="1:7" s="4" customFormat="1" x14ac:dyDescent="0.25">
      <c r="A156" s="11"/>
      <c r="B156" s="11"/>
      <c r="C156" s="11"/>
      <c r="D156" s="11"/>
      <c r="E156" s="11"/>
      <c r="F156" s="11"/>
      <c r="G156" s="11"/>
    </row>
    <row r="157" spans="1:7" s="4" customFormat="1" x14ac:dyDescent="0.25">
      <c r="A157" s="11"/>
      <c r="B157" s="11"/>
      <c r="C157" s="11"/>
      <c r="D157" s="11"/>
      <c r="E157" s="11"/>
      <c r="F157" s="11"/>
      <c r="G157" s="11"/>
    </row>
    <row r="158" spans="1:7" s="4" customFormat="1" x14ac:dyDescent="0.25">
      <c r="A158" s="11"/>
      <c r="B158" s="11"/>
      <c r="C158" s="11"/>
      <c r="D158" s="11"/>
      <c r="E158" s="11"/>
      <c r="F158" s="11"/>
      <c r="G158" s="11"/>
    </row>
    <row r="159" spans="1:7" s="4" customFormat="1" x14ac:dyDescent="0.25">
      <c r="A159" s="11"/>
      <c r="B159" s="11"/>
      <c r="C159" s="11"/>
      <c r="D159" s="11"/>
      <c r="E159" s="11"/>
      <c r="F159" s="11"/>
      <c r="G159" s="11"/>
    </row>
    <row r="160" spans="1:7" s="4" customFormat="1" x14ac:dyDescent="0.25">
      <c r="A160" s="11"/>
      <c r="B160" s="11"/>
      <c r="C160" s="11"/>
      <c r="D160" s="11"/>
      <c r="E160" s="11"/>
      <c r="F160" s="11"/>
      <c r="G160" s="11"/>
    </row>
    <row r="161" spans="1:7" s="4" customFormat="1" x14ac:dyDescent="0.25">
      <c r="A161" s="11"/>
      <c r="B161" s="11"/>
      <c r="C161" s="11"/>
      <c r="D161" s="11"/>
      <c r="E161" s="11"/>
      <c r="F161" s="11"/>
      <c r="G161" s="11"/>
    </row>
    <row r="162" spans="1:7" s="4" customFormat="1" x14ac:dyDescent="0.25">
      <c r="A162" s="11"/>
      <c r="B162" s="11"/>
      <c r="C162" s="11"/>
      <c r="D162" s="11"/>
      <c r="E162" s="11"/>
      <c r="F162" s="11"/>
      <c r="G162" s="11"/>
    </row>
    <row r="163" spans="1:7" s="4" customFormat="1" x14ac:dyDescent="0.25">
      <c r="A163" s="11"/>
      <c r="B163" s="11"/>
      <c r="C163" s="11"/>
      <c r="D163" s="11"/>
      <c r="E163" s="11"/>
      <c r="F163" s="11"/>
      <c r="G163" s="11"/>
    </row>
    <row r="164" spans="1:7" s="4" customFormat="1" x14ac:dyDescent="0.25">
      <c r="A164" s="11"/>
      <c r="B164" s="11"/>
      <c r="C164" s="11"/>
      <c r="D164" s="11"/>
      <c r="E164" s="11"/>
      <c r="F164" s="11"/>
      <c r="G164" s="11"/>
    </row>
    <row r="165" spans="1:7" s="4" customFormat="1" x14ac:dyDescent="0.25">
      <c r="A165" s="11"/>
      <c r="B165" s="11"/>
      <c r="C165" s="11"/>
      <c r="D165" s="11"/>
      <c r="E165" s="11"/>
      <c r="F165" s="11"/>
      <c r="G165" s="11"/>
    </row>
    <row r="166" spans="1:7" s="4" customFormat="1" x14ac:dyDescent="0.25">
      <c r="A166" s="11"/>
      <c r="B166" s="11"/>
      <c r="C166" s="11"/>
      <c r="D166" s="11"/>
      <c r="E166" s="11"/>
      <c r="F166" s="11"/>
      <c r="G166" s="11"/>
    </row>
    <row r="167" spans="1:7" s="4" customFormat="1" x14ac:dyDescent="0.25">
      <c r="A167" s="11"/>
      <c r="B167" s="11"/>
      <c r="C167" s="11"/>
      <c r="D167" s="11"/>
      <c r="E167" s="11"/>
      <c r="F167" s="11"/>
      <c r="G167" s="11"/>
    </row>
    <row r="168" spans="1:7" s="4" customFormat="1" x14ac:dyDescent="0.25">
      <c r="A168" s="11"/>
      <c r="B168" s="11"/>
      <c r="C168" s="11"/>
      <c r="D168" s="11"/>
      <c r="E168" s="11"/>
      <c r="F168" s="11"/>
      <c r="G168" s="11"/>
    </row>
    <row r="169" spans="1:7" s="4" customFormat="1" x14ac:dyDescent="0.25">
      <c r="A169" s="11"/>
      <c r="B169" s="11"/>
      <c r="C169" s="11"/>
      <c r="D169" s="11"/>
      <c r="E169" s="11"/>
      <c r="F169" s="11"/>
      <c r="G169" s="11"/>
    </row>
    <row r="170" spans="1:7" s="4" customFormat="1" x14ac:dyDescent="0.25">
      <c r="A170" s="11"/>
      <c r="B170" s="11"/>
      <c r="C170" s="11"/>
      <c r="D170" s="11"/>
      <c r="E170" s="11"/>
      <c r="F170" s="11"/>
      <c r="G170" s="11"/>
    </row>
    <row r="171" spans="1:7" s="4" customFormat="1" x14ac:dyDescent="0.25">
      <c r="A171" s="11"/>
      <c r="B171" s="11"/>
      <c r="C171" s="11"/>
      <c r="D171" s="11"/>
      <c r="E171" s="11"/>
      <c r="F171" s="11"/>
      <c r="G171" s="11"/>
    </row>
    <row r="172" spans="1:7" s="4" customFormat="1" x14ac:dyDescent="0.25">
      <c r="A172" s="11"/>
      <c r="B172" s="11"/>
      <c r="C172" s="11"/>
      <c r="D172" s="11"/>
      <c r="E172" s="11"/>
      <c r="F172" s="11"/>
      <c r="G172" s="11"/>
    </row>
    <row r="173" spans="1:7" s="4" customFormat="1" x14ac:dyDescent="0.25">
      <c r="A173" s="11"/>
      <c r="B173" s="11"/>
      <c r="C173" s="11"/>
      <c r="D173" s="11"/>
      <c r="E173" s="11"/>
      <c r="F173" s="11"/>
      <c r="G173" s="11"/>
    </row>
    <row r="174" spans="1:7" s="4" customFormat="1" x14ac:dyDescent="0.25">
      <c r="A174" s="11"/>
      <c r="B174" s="11"/>
      <c r="C174" s="11"/>
      <c r="D174" s="11"/>
      <c r="E174" s="11"/>
      <c r="F174" s="11"/>
      <c r="G174" s="11"/>
    </row>
    <row r="175" spans="1:7" s="4" customFormat="1" x14ac:dyDescent="0.25">
      <c r="A175" s="11"/>
      <c r="B175" s="11"/>
      <c r="C175" s="11"/>
      <c r="D175" s="11"/>
      <c r="E175" s="11"/>
      <c r="F175" s="11"/>
      <c r="G175" s="11"/>
    </row>
    <row r="176" spans="1:7" s="4" customFormat="1" x14ac:dyDescent="0.25">
      <c r="A176" s="11"/>
      <c r="B176" s="11"/>
      <c r="C176" s="11"/>
      <c r="D176" s="11"/>
      <c r="E176" s="11"/>
      <c r="F176" s="11"/>
      <c r="G176" s="11"/>
    </row>
    <row r="177" spans="1:7" s="4" customFormat="1" x14ac:dyDescent="0.25">
      <c r="A177" s="11"/>
      <c r="B177" s="11"/>
      <c r="C177" s="11"/>
      <c r="D177" s="11"/>
      <c r="E177" s="11"/>
      <c r="F177" s="11"/>
      <c r="G177" s="11"/>
    </row>
    <row r="178" spans="1:7" s="4" customFormat="1" x14ac:dyDescent="0.25">
      <c r="A178" s="11"/>
      <c r="B178" s="11"/>
      <c r="C178" s="11"/>
      <c r="D178" s="11"/>
      <c r="E178" s="11"/>
      <c r="F178" s="11"/>
      <c r="G178" s="11"/>
    </row>
    <row r="179" spans="1:7" s="4" customFormat="1" x14ac:dyDescent="0.25">
      <c r="A179" s="11"/>
      <c r="B179" s="11"/>
      <c r="C179" s="11"/>
      <c r="D179" s="11"/>
      <c r="E179" s="11"/>
      <c r="F179" s="11"/>
      <c r="G179" s="11"/>
    </row>
    <row r="180" spans="1:7" s="4" customFormat="1" x14ac:dyDescent="0.25">
      <c r="A180" s="11"/>
      <c r="B180" s="11"/>
      <c r="C180" s="11"/>
      <c r="D180" s="11"/>
      <c r="E180" s="11"/>
      <c r="F180" s="11"/>
      <c r="G180" s="11"/>
    </row>
    <row r="181" spans="1:7" s="4" customFormat="1" x14ac:dyDescent="0.25">
      <c r="A181" s="11"/>
      <c r="B181" s="11"/>
      <c r="C181" s="11"/>
      <c r="D181" s="11"/>
      <c r="E181" s="11"/>
      <c r="F181" s="11"/>
      <c r="G181" s="11"/>
    </row>
    <row r="182" spans="1:7" s="4" customFormat="1" x14ac:dyDescent="0.25">
      <c r="A182" s="11"/>
      <c r="B182" s="11"/>
      <c r="C182" s="11"/>
      <c r="D182" s="11"/>
      <c r="E182" s="11"/>
      <c r="F182" s="11"/>
      <c r="G182" s="11"/>
    </row>
    <row r="183" spans="1:7" s="4" customFormat="1" x14ac:dyDescent="0.25">
      <c r="A183" s="11"/>
      <c r="B183" s="11"/>
      <c r="C183" s="11"/>
      <c r="D183" s="11"/>
      <c r="E183" s="11"/>
      <c r="F183" s="11"/>
      <c r="G183" s="11"/>
    </row>
    <row r="184" spans="1:7" s="4" customFormat="1" x14ac:dyDescent="0.25">
      <c r="A184" s="11"/>
      <c r="B184" s="11"/>
      <c r="C184" s="11"/>
      <c r="D184" s="11"/>
      <c r="E184" s="11"/>
      <c r="F184" s="11"/>
      <c r="G184" s="11"/>
    </row>
    <row r="185" spans="1:7" s="4" customFormat="1" x14ac:dyDescent="0.25">
      <c r="A185" s="11"/>
      <c r="B185" s="11"/>
      <c r="C185" s="11"/>
      <c r="D185" s="11"/>
      <c r="E185" s="11"/>
      <c r="F185" s="11"/>
      <c r="G185" s="11"/>
    </row>
    <row r="186" spans="1:7" s="4" customFormat="1" x14ac:dyDescent="0.25">
      <c r="A186" s="11"/>
      <c r="B186" s="11"/>
      <c r="C186" s="11"/>
      <c r="D186" s="11"/>
      <c r="E186" s="11"/>
      <c r="F186" s="11"/>
      <c r="G186" s="11"/>
    </row>
    <row r="187" spans="1:7" s="4" customFormat="1" x14ac:dyDescent="0.25">
      <c r="A187" s="11"/>
      <c r="B187" s="11"/>
      <c r="C187" s="11"/>
      <c r="D187" s="11"/>
      <c r="E187" s="11"/>
      <c r="F187" s="11"/>
      <c r="G187" s="11"/>
    </row>
    <row r="188" spans="1:7" s="4" customFormat="1" x14ac:dyDescent="0.25">
      <c r="A188" s="11"/>
      <c r="B188" s="11"/>
      <c r="C188" s="11"/>
      <c r="D188" s="11"/>
      <c r="E188" s="11"/>
      <c r="F188" s="11"/>
      <c r="G188" s="11"/>
    </row>
    <row r="189" spans="1:7" s="4" customFormat="1" x14ac:dyDescent="0.25">
      <c r="A189" s="11"/>
      <c r="B189" s="11"/>
      <c r="C189" s="11"/>
      <c r="D189" s="11"/>
      <c r="E189" s="11"/>
      <c r="F189" s="11"/>
      <c r="G189" s="11"/>
    </row>
    <row r="190" spans="1:7" s="4" customFormat="1" x14ac:dyDescent="0.25">
      <c r="A190" s="11"/>
      <c r="B190" s="11"/>
      <c r="C190" s="11"/>
      <c r="D190" s="11"/>
      <c r="E190" s="11"/>
      <c r="F190" s="11"/>
      <c r="G190" s="11"/>
    </row>
    <row r="191" spans="1:7" s="4" customFormat="1" x14ac:dyDescent="0.25">
      <c r="A191" s="11"/>
      <c r="B191" s="11"/>
      <c r="C191" s="11"/>
      <c r="D191" s="11"/>
      <c r="E191" s="11"/>
      <c r="F191" s="11"/>
      <c r="G191" s="11"/>
    </row>
    <row r="192" spans="1:7" s="4" customFormat="1" x14ac:dyDescent="0.25">
      <c r="A192" s="11"/>
      <c r="B192" s="11"/>
      <c r="C192" s="11"/>
      <c r="D192" s="11"/>
      <c r="E192" s="11"/>
      <c r="F192" s="11"/>
      <c r="G192" s="11"/>
    </row>
    <row r="193" spans="1:7" s="4" customFormat="1" x14ac:dyDescent="0.25">
      <c r="A193" s="11"/>
      <c r="B193" s="11"/>
      <c r="C193" s="11"/>
      <c r="D193" s="11"/>
      <c r="E193" s="11"/>
      <c r="F193" s="11"/>
      <c r="G193" s="11"/>
    </row>
    <row r="194" spans="1:7" s="4" customFormat="1" x14ac:dyDescent="0.25">
      <c r="A194" s="11"/>
      <c r="B194" s="11"/>
      <c r="C194" s="11"/>
      <c r="D194" s="11"/>
      <c r="E194" s="11"/>
      <c r="F194" s="11"/>
      <c r="G194" s="11"/>
    </row>
    <row r="195" spans="1:7" s="4" customFormat="1" x14ac:dyDescent="0.25">
      <c r="A195" s="11"/>
      <c r="B195" s="11"/>
      <c r="C195" s="11"/>
      <c r="D195" s="11"/>
      <c r="E195" s="11"/>
      <c r="F195" s="11"/>
      <c r="G195" s="11"/>
    </row>
    <row r="196" spans="1:7" s="4" customFormat="1" x14ac:dyDescent="0.25">
      <c r="A196" s="11"/>
      <c r="B196" s="11"/>
      <c r="C196" s="11"/>
      <c r="D196" s="11"/>
      <c r="E196" s="11"/>
      <c r="F196" s="11"/>
      <c r="G196" s="11"/>
    </row>
    <row r="197" spans="1:7" s="4" customFormat="1" x14ac:dyDescent="0.25">
      <c r="A197" s="11"/>
      <c r="B197" s="11"/>
      <c r="C197" s="11"/>
      <c r="D197" s="11"/>
      <c r="E197" s="11"/>
      <c r="F197" s="11"/>
      <c r="G197" s="11"/>
    </row>
    <row r="198" spans="1:7" s="4" customFormat="1" x14ac:dyDescent="0.25">
      <c r="A198" s="11"/>
      <c r="B198" s="11"/>
      <c r="C198" s="11"/>
      <c r="D198" s="11"/>
      <c r="E198" s="11"/>
      <c r="F198" s="11"/>
      <c r="G198" s="11"/>
    </row>
    <row r="199" spans="1:7" s="4" customFormat="1" x14ac:dyDescent="0.25">
      <c r="A199" s="11"/>
      <c r="B199" s="11"/>
      <c r="C199" s="11"/>
      <c r="D199" s="11"/>
      <c r="E199" s="11"/>
      <c r="F199" s="11"/>
      <c r="G199" s="11"/>
    </row>
    <row r="200" spans="1:7" s="4" customFormat="1" x14ac:dyDescent="0.25">
      <c r="A200" s="11"/>
      <c r="B200" s="11"/>
      <c r="C200" s="11"/>
      <c r="D200" s="11"/>
      <c r="E200" s="11"/>
      <c r="F200" s="11"/>
      <c r="G200" s="11"/>
    </row>
    <row r="201" spans="1:7" s="4" customFormat="1" x14ac:dyDescent="0.25">
      <c r="A201" s="11"/>
      <c r="B201" s="11"/>
      <c r="C201" s="11"/>
      <c r="D201" s="11"/>
      <c r="E201" s="11"/>
      <c r="F201" s="11"/>
      <c r="G201" s="11"/>
    </row>
    <row r="202" spans="1:7" s="4" customFormat="1" x14ac:dyDescent="0.25">
      <c r="A202" s="11"/>
      <c r="B202" s="11"/>
      <c r="C202" s="11"/>
      <c r="D202" s="11"/>
      <c r="E202" s="11"/>
      <c r="F202" s="11"/>
      <c r="G202" s="11"/>
    </row>
    <row r="203" spans="1:7" s="4" customFormat="1" x14ac:dyDescent="0.25">
      <c r="A203" s="11"/>
      <c r="B203" s="11"/>
      <c r="C203" s="11"/>
      <c r="D203" s="11"/>
      <c r="E203" s="11"/>
      <c r="F203" s="11"/>
      <c r="G203" s="11"/>
    </row>
    <row r="204" spans="1:7" s="4" customFormat="1" x14ac:dyDescent="0.25">
      <c r="A204" s="11"/>
      <c r="B204" s="11"/>
      <c r="C204" s="11"/>
      <c r="D204" s="11"/>
      <c r="E204" s="11"/>
      <c r="F204" s="11"/>
      <c r="G204" s="11"/>
    </row>
    <row r="205" spans="1:7" s="4" customFormat="1" x14ac:dyDescent="0.25">
      <c r="A205" s="11"/>
      <c r="B205" s="11"/>
      <c r="C205" s="11"/>
      <c r="D205" s="11"/>
      <c r="E205" s="11"/>
      <c r="F205" s="11"/>
      <c r="G205" s="11"/>
    </row>
    <row r="206" spans="1:7" s="4" customFormat="1" x14ac:dyDescent="0.25">
      <c r="A206" s="11"/>
      <c r="B206" s="11"/>
      <c r="C206" s="11"/>
      <c r="D206" s="11"/>
      <c r="E206" s="11"/>
      <c r="F206" s="11"/>
      <c r="G206" s="11"/>
    </row>
    <row r="207" spans="1:7" s="4" customFormat="1" x14ac:dyDescent="0.25">
      <c r="A207" s="11"/>
      <c r="B207" s="11"/>
      <c r="C207" s="11"/>
      <c r="D207" s="11"/>
      <c r="E207" s="11"/>
      <c r="F207" s="11"/>
      <c r="G207" s="11"/>
    </row>
    <row r="208" spans="1:7" s="4" customFormat="1" x14ac:dyDescent="0.25">
      <c r="A208" s="11"/>
      <c r="B208" s="11"/>
      <c r="C208" s="11"/>
      <c r="D208" s="11"/>
      <c r="E208" s="11"/>
      <c r="F208" s="11"/>
      <c r="G208" s="11"/>
    </row>
    <row r="209" spans="1:7" s="4" customFormat="1" x14ac:dyDescent="0.25">
      <c r="A209" s="11"/>
      <c r="B209" s="11"/>
      <c r="C209" s="11"/>
      <c r="D209" s="11"/>
      <c r="E209" s="11"/>
      <c r="F209" s="11"/>
      <c r="G209" s="11"/>
    </row>
    <row r="210" spans="1:7" s="4" customFormat="1" x14ac:dyDescent="0.25">
      <c r="A210" s="11"/>
      <c r="B210" s="11"/>
      <c r="C210" s="11"/>
      <c r="D210" s="11"/>
      <c r="E210" s="11"/>
      <c r="F210" s="11"/>
      <c r="G210" s="11"/>
    </row>
    <row r="211" spans="1:7" s="4" customFormat="1" x14ac:dyDescent="0.25">
      <c r="A211" s="11"/>
      <c r="B211" s="11"/>
      <c r="C211" s="11"/>
      <c r="D211" s="11"/>
      <c r="E211" s="11"/>
      <c r="F211" s="11"/>
      <c r="G211" s="11"/>
    </row>
    <row r="212" spans="1:7" s="4" customFormat="1" x14ac:dyDescent="0.25">
      <c r="A212" s="11"/>
      <c r="B212" s="11"/>
      <c r="C212" s="11"/>
      <c r="D212" s="11"/>
      <c r="E212" s="11"/>
      <c r="F212" s="11"/>
      <c r="G212" s="11"/>
    </row>
    <row r="213" spans="1:7" s="4" customFormat="1" x14ac:dyDescent="0.25">
      <c r="A213" s="11"/>
      <c r="B213" s="11"/>
      <c r="C213" s="11"/>
      <c r="D213" s="11"/>
      <c r="E213" s="11"/>
      <c r="F213" s="11"/>
      <c r="G213" s="11"/>
    </row>
    <row r="214" spans="1:7" s="4" customFormat="1" x14ac:dyDescent="0.25">
      <c r="A214" s="11"/>
      <c r="B214" s="11"/>
      <c r="C214" s="11"/>
      <c r="D214" s="11"/>
      <c r="E214" s="11"/>
      <c r="F214" s="11"/>
      <c r="G214" s="11"/>
    </row>
    <row r="215" spans="1:7" s="4" customFormat="1" x14ac:dyDescent="0.25">
      <c r="A215" s="11"/>
      <c r="B215" s="11"/>
      <c r="C215" s="11"/>
      <c r="D215" s="11"/>
      <c r="E215" s="11"/>
      <c r="F215" s="11"/>
      <c r="G215" s="11"/>
    </row>
    <row r="216" spans="1:7" s="4" customFormat="1" x14ac:dyDescent="0.25">
      <c r="A216" s="11"/>
      <c r="B216" s="11"/>
      <c r="C216" s="11"/>
      <c r="D216" s="11"/>
      <c r="E216" s="11"/>
      <c r="F216" s="11"/>
      <c r="G216" s="11"/>
    </row>
    <row r="217" spans="1:7" s="4" customFormat="1" x14ac:dyDescent="0.25">
      <c r="A217" s="11"/>
      <c r="B217" s="11"/>
      <c r="C217" s="11"/>
      <c r="D217" s="11"/>
      <c r="E217" s="11"/>
      <c r="F217" s="11"/>
      <c r="G217" s="11"/>
    </row>
    <row r="218" spans="1:7" s="4" customFormat="1" x14ac:dyDescent="0.25">
      <c r="A218" s="11"/>
      <c r="B218" s="11"/>
      <c r="C218" s="11"/>
      <c r="D218" s="11"/>
      <c r="E218" s="11"/>
      <c r="F218" s="11"/>
      <c r="G218" s="11"/>
    </row>
    <row r="219" spans="1:7" s="4" customFormat="1" x14ac:dyDescent="0.25">
      <c r="A219" s="11"/>
      <c r="B219" s="11"/>
      <c r="C219" s="11"/>
      <c r="D219" s="11"/>
      <c r="E219" s="11"/>
      <c r="F219" s="11"/>
      <c r="G219" s="11"/>
    </row>
    <row r="220" spans="1:7" s="4" customFormat="1" x14ac:dyDescent="0.25">
      <c r="A220" s="11"/>
      <c r="B220" s="11"/>
      <c r="C220" s="11"/>
      <c r="D220" s="11"/>
      <c r="E220" s="11"/>
      <c r="F220" s="11"/>
      <c r="G220" s="11"/>
    </row>
    <row r="221" spans="1:7" s="4" customFormat="1" x14ac:dyDescent="0.25">
      <c r="A221" s="11"/>
      <c r="B221" s="11"/>
      <c r="C221" s="11"/>
      <c r="D221" s="11"/>
      <c r="E221" s="11"/>
      <c r="F221" s="11"/>
      <c r="G221" s="11"/>
    </row>
    <row r="222" spans="1:7" s="4" customFormat="1" x14ac:dyDescent="0.25">
      <c r="A222" s="11"/>
      <c r="B222" s="11"/>
      <c r="C222" s="11"/>
      <c r="D222" s="11"/>
      <c r="E222" s="11"/>
      <c r="F222" s="11"/>
      <c r="G222" s="11"/>
    </row>
    <row r="223" spans="1:7" s="4" customFormat="1" x14ac:dyDescent="0.25">
      <c r="A223" s="11"/>
      <c r="B223" s="11"/>
      <c r="C223" s="11"/>
      <c r="D223" s="11"/>
      <c r="E223" s="11"/>
      <c r="F223" s="11"/>
      <c r="G223" s="11"/>
    </row>
    <row r="224" spans="1:7" s="4" customFormat="1" x14ac:dyDescent="0.25">
      <c r="A224" s="11"/>
      <c r="B224" s="11"/>
      <c r="C224" s="11"/>
      <c r="D224" s="11"/>
      <c r="E224" s="11"/>
      <c r="F224" s="11"/>
      <c r="G224" s="11"/>
    </row>
    <row r="225" spans="1:7" s="4" customFormat="1" x14ac:dyDescent="0.25">
      <c r="A225" s="11"/>
      <c r="B225" s="11"/>
      <c r="C225" s="11"/>
      <c r="D225" s="11"/>
      <c r="E225" s="11"/>
      <c r="F225" s="11"/>
      <c r="G225" s="11"/>
    </row>
    <row r="226" spans="1:7" s="4" customFormat="1" x14ac:dyDescent="0.25">
      <c r="A226" s="11"/>
      <c r="B226" s="11"/>
      <c r="C226" s="11"/>
      <c r="D226" s="11"/>
      <c r="E226" s="11"/>
      <c r="F226" s="11"/>
      <c r="G226" s="11"/>
    </row>
    <row r="227" spans="1:7" s="4" customFormat="1" x14ac:dyDescent="0.25">
      <c r="A227" s="11"/>
      <c r="B227" s="11"/>
      <c r="C227" s="11"/>
      <c r="D227" s="11"/>
      <c r="E227" s="11"/>
      <c r="F227" s="11"/>
      <c r="G227" s="11"/>
    </row>
    <row r="228" spans="1:7" s="4" customFormat="1" x14ac:dyDescent="0.25">
      <c r="A228" s="11"/>
      <c r="B228" s="11"/>
      <c r="C228" s="11"/>
      <c r="D228" s="11"/>
      <c r="E228" s="11"/>
      <c r="F228" s="11"/>
      <c r="G228" s="11"/>
    </row>
    <row r="229" spans="1:7" s="4" customFormat="1" x14ac:dyDescent="0.25">
      <c r="A229" s="11"/>
      <c r="B229" s="11"/>
      <c r="C229" s="11"/>
      <c r="D229" s="11"/>
      <c r="E229" s="11"/>
      <c r="F229" s="11"/>
      <c r="G229" s="11"/>
    </row>
    <row r="230" spans="1:7" s="4" customFormat="1" x14ac:dyDescent="0.25">
      <c r="A230" s="11"/>
      <c r="B230" s="11"/>
      <c r="C230" s="11"/>
      <c r="D230" s="11"/>
      <c r="E230" s="11"/>
      <c r="F230" s="11"/>
      <c r="G230" s="11"/>
    </row>
    <row r="231" spans="1:7" s="4" customFormat="1" x14ac:dyDescent="0.25">
      <c r="A231" s="11"/>
      <c r="B231" s="11"/>
      <c r="C231" s="11"/>
      <c r="D231" s="11"/>
      <c r="E231" s="11"/>
      <c r="F231" s="11"/>
      <c r="G231" s="11"/>
    </row>
    <row r="232" spans="1:7" s="4" customFormat="1" x14ac:dyDescent="0.25">
      <c r="A232" s="11"/>
      <c r="B232" s="11"/>
      <c r="C232" s="11"/>
      <c r="D232" s="11"/>
      <c r="E232" s="11"/>
      <c r="F232" s="11"/>
      <c r="G232" s="11"/>
    </row>
    <row r="233" spans="1:7" s="4" customFormat="1" x14ac:dyDescent="0.25">
      <c r="A233" s="11"/>
      <c r="B233" s="11"/>
      <c r="C233" s="11"/>
      <c r="D233" s="11"/>
      <c r="E233" s="11"/>
      <c r="F233" s="11"/>
      <c r="G233" s="11"/>
    </row>
    <row r="234" spans="1:7" s="4" customFormat="1" x14ac:dyDescent="0.25">
      <c r="A234" s="11"/>
      <c r="B234" s="11"/>
      <c r="C234" s="11"/>
      <c r="D234" s="11"/>
      <c r="E234" s="11"/>
      <c r="F234" s="11"/>
      <c r="G234" s="11"/>
    </row>
    <row r="235" spans="1:7" s="4" customFormat="1" x14ac:dyDescent="0.25">
      <c r="A235" s="11"/>
      <c r="B235" s="11"/>
      <c r="C235" s="11"/>
      <c r="D235" s="11"/>
      <c r="E235" s="11"/>
      <c r="F235" s="11"/>
      <c r="G235" s="11"/>
    </row>
    <row r="236" spans="1:7" s="4" customFormat="1" x14ac:dyDescent="0.25">
      <c r="A236" s="11"/>
      <c r="B236" s="11"/>
      <c r="C236" s="11"/>
      <c r="D236" s="11"/>
      <c r="E236" s="11"/>
      <c r="F236" s="11"/>
      <c r="G236" s="11"/>
    </row>
    <row r="237" spans="1:7" s="4" customFormat="1" x14ac:dyDescent="0.25">
      <c r="A237" s="11"/>
      <c r="B237" s="11"/>
      <c r="C237" s="11"/>
      <c r="D237" s="11"/>
      <c r="E237" s="11"/>
      <c r="F237" s="11"/>
      <c r="G237" s="11"/>
    </row>
    <row r="238" spans="1:7" s="4" customFormat="1" x14ac:dyDescent="0.25">
      <c r="A238" s="11"/>
      <c r="B238" s="11"/>
      <c r="C238" s="11"/>
      <c r="D238" s="11"/>
      <c r="E238" s="11"/>
      <c r="F238" s="11"/>
      <c r="G238" s="11"/>
    </row>
    <row r="239" spans="1:7" s="4" customFormat="1" x14ac:dyDescent="0.25">
      <c r="A239" s="11"/>
      <c r="B239" s="11"/>
      <c r="C239" s="11"/>
      <c r="D239" s="11"/>
      <c r="E239" s="11"/>
      <c r="F239" s="11"/>
      <c r="G239" s="11"/>
    </row>
    <row r="240" spans="1:7" s="4" customFormat="1" x14ac:dyDescent="0.25">
      <c r="A240" s="11"/>
      <c r="B240" s="11"/>
      <c r="C240" s="11"/>
      <c r="D240" s="11"/>
      <c r="E240" s="11"/>
      <c r="F240" s="11"/>
      <c r="G240" s="11"/>
    </row>
    <row r="241" spans="1:7" s="4" customFormat="1" x14ac:dyDescent="0.25">
      <c r="A241" s="11"/>
      <c r="B241" s="11"/>
      <c r="C241" s="11"/>
      <c r="D241" s="11"/>
      <c r="E241" s="11"/>
      <c r="F241" s="11"/>
      <c r="G241" s="11"/>
    </row>
    <row r="242" spans="1:7" s="4" customFormat="1" x14ac:dyDescent="0.25">
      <c r="A242" s="11"/>
      <c r="B242" s="11"/>
      <c r="C242" s="11"/>
      <c r="D242" s="11"/>
      <c r="E242" s="11"/>
      <c r="F242" s="11"/>
      <c r="G242" s="11"/>
    </row>
    <row r="243" spans="1:7" s="4" customFormat="1" x14ac:dyDescent="0.25">
      <c r="A243" s="11"/>
      <c r="B243" s="11"/>
      <c r="C243" s="11"/>
      <c r="D243" s="11"/>
      <c r="E243" s="11"/>
      <c r="F243" s="11"/>
      <c r="G243" s="11"/>
    </row>
    <row r="244" spans="1:7" s="4" customFormat="1" x14ac:dyDescent="0.25">
      <c r="A244" s="11"/>
      <c r="B244" s="11"/>
      <c r="C244" s="11"/>
      <c r="D244" s="11"/>
      <c r="E244" s="11"/>
      <c r="F244" s="11"/>
      <c r="G244" s="11"/>
    </row>
    <row r="245" spans="1:7" s="4" customFormat="1" x14ac:dyDescent="0.25">
      <c r="A245" s="11"/>
      <c r="B245" s="11"/>
      <c r="C245" s="11"/>
      <c r="D245" s="11"/>
      <c r="E245" s="11"/>
      <c r="F245" s="11"/>
      <c r="G245" s="11"/>
    </row>
    <row r="246" spans="1:7" s="4" customFormat="1" x14ac:dyDescent="0.25">
      <c r="A246" s="11"/>
      <c r="B246" s="11"/>
      <c r="C246" s="11"/>
      <c r="D246" s="11"/>
      <c r="E246" s="11"/>
      <c r="F246" s="11"/>
      <c r="G246" s="11"/>
    </row>
    <row r="247" spans="1:7" s="4" customFormat="1" x14ac:dyDescent="0.25">
      <c r="A247" s="11"/>
      <c r="B247" s="11"/>
      <c r="C247" s="11"/>
      <c r="D247" s="11"/>
      <c r="E247" s="11"/>
      <c r="F247" s="11"/>
      <c r="G247" s="11"/>
    </row>
    <row r="248" spans="1:7" s="4" customFormat="1" x14ac:dyDescent="0.25">
      <c r="A248" s="11"/>
      <c r="B248" s="11"/>
      <c r="C248" s="11"/>
      <c r="D248" s="11"/>
      <c r="E248" s="11"/>
      <c r="F248" s="11"/>
      <c r="G248" s="11"/>
    </row>
    <row r="249" spans="1:7" s="4" customFormat="1" x14ac:dyDescent="0.25">
      <c r="A249" s="11"/>
      <c r="B249" s="11"/>
      <c r="C249" s="11"/>
      <c r="D249" s="11"/>
      <c r="E249" s="11"/>
      <c r="F249" s="11"/>
      <c r="G249" s="11"/>
    </row>
    <row r="250" spans="1:7" s="4" customFormat="1" x14ac:dyDescent="0.25">
      <c r="A250" s="11"/>
      <c r="B250" s="11"/>
      <c r="C250" s="11"/>
      <c r="D250" s="11"/>
      <c r="E250" s="11"/>
      <c r="F250" s="11"/>
      <c r="G250" s="11"/>
    </row>
    <row r="251" spans="1:7" s="4" customFormat="1" x14ac:dyDescent="0.25">
      <c r="A251" s="11"/>
      <c r="B251" s="11"/>
      <c r="C251" s="11"/>
      <c r="D251" s="11"/>
      <c r="E251" s="11"/>
      <c r="F251" s="11"/>
      <c r="G251" s="11"/>
    </row>
    <row r="252" spans="1:7" s="4" customFormat="1" x14ac:dyDescent="0.25">
      <c r="A252" s="11"/>
      <c r="B252" s="11"/>
      <c r="C252" s="11"/>
      <c r="D252" s="11"/>
      <c r="E252" s="11"/>
      <c r="F252" s="11"/>
      <c r="G252" s="11"/>
    </row>
    <row r="253" spans="1:7" s="4" customFormat="1" x14ac:dyDescent="0.25">
      <c r="A253" s="11"/>
      <c r="B253" s="11"/>
      <c r="C253" s="11"/>
      <c r="D253" s="11"/>
      <c r="E253" s="11"/>
      <c r="F253" s="11"/>
      <c r="G253" s="11"/>
    </row>
    <row r="254" spans="1:7" s="4" customFormat="1" x14ac:dyDescent="0.25">
      <c r="A254" s="11"/>
      <c r="B254" s="11"/>
      <c r="C254" s="11"/>
      <c r="D254" s="11"/>
      <c r="E254" s="11"/>
      <c r="F254" s="11"/>
      <c r="G254" s="11"/>
    </row>
    <row r="255" spans="1:7" s="4" customFormat="1" x14ac:dyDescent="0.25">
      <c r="A255" s="11"/>
      <c r="B255" s="11"/>
      <c r="C255" s="11"/>
      <c r="D255" s="11"/>
      <c r="E255" s="11"/>
      <c r="F255" s="11"/>
      <c r="G255" s="11"/>
    </row>
    <row r="256" spans="1:7" s="4" customFormat="1" x14ac:dyDescent="0.25">
      <c r="A256" s="11"/>
      <c r="B256" s="11"/>
      <c r="C256" s="11"/>
      <c r="D256" s="11"/>
      <c r="E256" s="11"/>
      <c r="F256" s="11"/>
      <c r="G256" s="11"/>
    </row>
    <row r="257" spans="1:7" s="4" customFormat="1" x14ac:dyDescent="0.25">
      <c r="A257" s="11"/>
      <c r="B257" s="11"/>
      <c r="C257" s="11"/>
      <c r="D257" s="11"/>
      <c r="E257" s="11"/>
      <c r="F257" s="11"/>
      <c r="G257" s="11"/>
    </row>
    <row r="258" spans="1:7" s="4" customFormat="1" x14ac:dyDescent="0.25">
      <c r="A258" s="11"/>
      <c r="B258" s="11"/>
      <c r="C258" s="11"/>
      <c r="D258" s="11"/>
      <c r="E258" s="11"/>
      <c r="F258" s="11"/>
      <c r="G258" s="11"/>
    </row>
    <row r="259" spans="1:7" s="4" customFormat="1" x14ac:dyDescent="0.25">
      <c r="A259" s="11"/>
      <c r="B259" s="11"/>
      <c r="C259" s="11"/>
      <c r="D259" s="11"/>
      <c r="E259" s="11"/>
      <c r="F259" s="11"/>
      <c r="G259" s="11"/>
    </row>
    <row r="260" spans="1:7" s="4" customFormat="1" x14ac:dyDescent="0.25">
      <c r="A260" s="11"/>
      <c r="B260" s="11"/>
      <c r="C260" s="11"/>
      <c r="D260" s="11"/>
      <c r="E260" s="11"/>
      <c r="F260" s="11"/>
      <c r="G260" s="11"/>
    </row>
    <row r="261" spans="1:7" s="4" customFormat="1" x14ac:dyDescent="0.25">
      <c r="A261" s="11"/>
      <c r="B261" s="11"/>
      <c r="C261" s="11"/>
      <c r="D261" s="11"/>
      <c r="E261" s="11"/>
      <c r="F261" s="11"/>
      <c r="G261" s="11"/>
    </row>
    <row r="262" spans="1:7" s="4" customFormat="1" x14ac:dyDescent="0.25">
      <c r="A262" s="11"/>
      <c r="B262" s="11"/>
      <c r="C262" s="11"/>
      <c r="D262" s="11"/>
      <c r="E262" s="11"/>
      <c r="F262" s="11"/>
      <c r="G262" s="11"/>
    </row>
    <row r="263" spans="1:7" s="4" customFormat="1" x14ac:dyDescent="0.25">
      <c r="A263" s="11"/>
      <c r="B263" s="11"/>
      <c r="C263" s="11"/>
      <c r="D263" s="11"/>
      <c r="E263" s="11"/>
      <c r="F263" s="11"/>
      <c r="G263" s="11"/>
    </row>
    <row r="264" spans="1:7" s="4" customFormat="1" x14ac:dyDescent="0.25">
      <c r="A264" s="11"/>
      <c r="B264" s="11"/>
      <c r="C264" s="11"/>
      <c r="D264" s="11"/>
      <c r="E264" s="11"/>
      <c r="F264" s="11"/>
      <c r="G264" s="11"/>
    </row>
    <row r="265" spans="1:7" s="4" customFormat="1" x14ac:dyDescent="0.25">
      <c r="A265" s="11"/>
      <c r="B265" s="11"/>
      <c r="C265" s="11"/>
      <c r="D265" s="11"/>
      <c r="E265" s="11"/>
      <c r="F265" s="11"/>
      <c r="G265" s="11"/>
    </row>
    <row r="266" spans="1:7" s="4" customFormat="1" x14ac:dyDescent="0.25">
      <c r="A266" s="11"/>
      <c r="B266" s="11"/>
      <c r="C266" s="11"/>
      <c r="D266" s="11"/>
      <c r="E266" s="11"/>
      <c r="F266" s="11"/>
      <c r="G266" s="11"/>
    </row>
    <row r="267" spans="1:7" s="4" customFormat="1" x14ac:dyDescent="0.25">
      <c r="A267" s="11"/>
      <c r="B267" s="11"/>
      <c r="C267" s="11"/>
      <c r="D267" s="11"/>
      <c r="E267" s="11"/>
      <c r="F267" s="11"/>
      <c r="G267" s="11"/>
    </row>
    <row r="268" spans="1:7" s="4" customFormat="1" x14ac:dyDescent="0.25">
      <c r="A268" s="11"/>
      <c r="B268" s="11"/>
      <c r="C268" s="11"/>
      <c r="D268" s="11"/>
      <c r="E268" s="11"/>
      <c r="F268" s="11"/>
      <c r="G268" s="11"/>
    </row>
    <row r="269" spans="1:7" s="4" customFormat="1" x14ac:dyDescent="0.25">
      <c r="A269" s="11"/>
      <c r="B269" s="11"/>
      <c r="C269" s="11"/>
      <c r="D269" s="11"/>
      <c r="E269" s="11"/>
      <c r="F269" s="11"/>
      <c r="G269" s="11"/>
    </row>
    <row r="270" spans="1:7" s="4" customFormat="1" x14ac:dyDescent="0.25">
      <c r="A270" s="11"/>
      <c r="B270" s="11"/>
      <c r="C270" s="11"/>
      <c r="D270" s="11"/>
      <c r="E270" s="11"/>
      <c r="F270" s="11"/>
      <c r="G270" s="11"/>
    </row>
    <row r="271" spans="1:7" s="4" customFormat="1" x14ac:dyDescent="0.25">
      <c r="A271" s="11"/>
      <c r="B271" s="11"/>
      <c r="C271" s="11"/>
      <c r="D271" s="11"/>
      <c r="E271" s="11"/>
      <c r="F271" s="11"/>
      <c r="G271" s="11"/>
    </row>
    <row r="272" spans="1:7" s="4" customFormat="1" x14ac:dyDescent="0.25">
      <c r="A272" s="11"/>
      <c r="B272" s="11"/>
      <c r="C272" s="11"/>
      <c r="D272" s="11"/>
      <c r="E272" s="11"/>
      <c r="F272" s="11"/>
      <c r="G272" s="11"/>
    </row>
    <row r="273" spans="1:7" s="4" customFormat="1" x14ac:dyDescent="0.25">
      <c r="A273" s="11"/>
      <c r="B273" s="11"/>
      <c r="C273" s="11"/>
      <c r="D273" s="11"/>
      <c r="E273" s="11"/>
      <c r="F273" s="11"/>
      <c r="G273" s="11"/>
    </row>
    <row r="274" spans="1:7" s="4" customFormat="1" x14ac:dyDescent="0.25">
      <c r="A274" s="11"/>
      <c r="B274" s="11"/>
      <c r="C274" s="11"/>
      <c r="D274" s="11"/>
      <c r="E274" s="11"/>
      <c r="F274" s="11"/>
      <c r="G274" s="11"/>
    </row>
    <row r="275" spans="1:7" s="4" customFormat="1" x14ac:dyDescent="0.25">
      <c r="A275" s="11"/>
      <c r="B275" s="11"/>
      <c r="C275" s="11"/>
      <c r="D275" s="11"/>
      <c r="E275" s="11"/>
      <c r="F275" s="11"/>
      <c r="G275" s="11"/>
    </row>
    <row r="276" spans="1:7" s="4" customFormat="1" x14ac:dyDescent="0.25">
      <c r="A276" s="11"/>
      <c r="B276" s="11"/>
      <c r="C276" s="11"/>
      <c r="D276" s="11"/>
      <c r="E276" s="11"/>
      <c r="F276" s="11"/>
      <c r="G276" s="11"/>
    </row>
    <row r="277" spans="1:7" s="4" customFormat="1" x14ac:dyDescent="0.25">
      <c r="A277" s="11"/>
      <c r="B277" s="11"/>
      <c r="C277" s="11"/>
      <c r="D277" s="11"/>
      <c r="E277" s="11"/>
      <c r="F277" s="11"/>
      <c r="G277" s="11"/>
    </row>
    <row r="278" spans="1:7" s="4" customFormat="1" x14ac:dyDescent="0.25">
      <c r="A278" s="11"/>
      <c r="B278" s="11"/>
      <c r="C278" s="11"/>
      <c r="D278" s="11"/>
      <c r="E278" s="11"/>
      <c r="F278" s="11"/>
      <c r="G278" s="11"/>
    </row>
    <row r="279" spans="1:7" s="4" customFormat="1" x14ac:dyDescent="0.25">
      <c r="A279" s="11"/>
      <c r="B279" s="11"/>
      <c r="C279" s="11"/>
      <c r="D279" s="11"/>
      <c r="E279" s="11"/>
      <c r="F279" s="11"/>
      <c r="G279" s="11"/>
    </row>
    <row r="280" spans="1:7" s="4" customFormat="1" x14ac:dyDescent="0.25">
      <c r="A280" s="11"/>
      <c r="B280" s="11"/>
      <c r="C280" s="11"/>
      <c r="D280" s="11"/>
      <c r="E280" s="11"/>
      <c r="F280" s="11"/>
      <c r="G280" s="11"/>
    </row>
    <row r="281" spans="1:7" s="4" customFormat="1" x14ac:dyDescent="0.25">
      <c r="A281" s="11"/>
      <c r="B281" s="11"/>
      <c r="C281" s="11"/>
      <c r="D281" s="11"/>
      <c r="E281" s="11"/>
      <c r="F281" s="11"/>
      <c r="G281" s="11"/>
    </row>
    <row r="282" spans="1:7" s="4" customFormat="1" x14ac:dyDescent="0.25">
      <c r="A282" s="11"/>
      <c r="B282" s="11"/>
      <c r="C282" s="11"/>
      <c r="D282" s="11"/>
      <c r="E282" s="11"/>
      <c r="F282" s="11"/>
      <c r="G282" s="11"/>
    </row>
    <row r="283" spans="1:7" s="4" customFormat="1" x14ac:dyDescent="0.25">
      <c r="A283" s="11"/>
      <c r="B283" s="11"/>
      <c r="C283" s="11"/>
      <c r="D283" s="11"/>
      <c r="E283" s="11"/>
      <c r="F283" s="11"/>
      <c r="G283" s="11"/>
    </row>
    <row r="284" spans="1:7" s="4" customFormat="1" x14ac:dyDescent="0.25">
      <c r="A284" s="11"/>
      <c r="B284" s="11"/>
      <c r="C284" s="11"/>
      <c r="D284" s="11"/>
      <c r="E284" s="11"/>
      <c r="F284" s="11"/>
      <c r="G284" s="11"/>
    </row>
    <row r="285" spans="1:7" s="4" customFormat="1" x14ac:dyDescent="0.25">
      <c r="A285" s="11"/>
      <c r="B285" s="11"/>
      <c r="C285" s="11"/>
      <c r="D285" s="11"/>
      <c r="E285" s="11"/>
      <c r="F285" s="11"/>
      <c r="G285" s="11"/>
    </row>
    <row r="286" spans="1:7" s="4" customFormat="1" x14ac:dyDescent="0.25">
      <c r="A286" s="11"/>
      <c r="B286" s="11"/>
      <c r="C286" s="11"/>
      <c r="D286" s="11"/>
      <c r="E286" s="11"/>
      <c r="F286" s="11"/>
      <c r="G286" s="11"/>
    </row>
    <row r="287" spans="1:7" s="4" customFormat="1" x14ac:dyDescent="0.25">
      <c r="A287" s="11"/>
      <c r="B287" s="11"/>
      <c r="C287" s="11"/>
      <c r="D287" s="11"/>
      <c r="E287" s="11"/>
      <c r="F287" s="11"/>
      <c r="G287" s="11"/>
    </row>
    <row r="288" spans="1:7" s="4" customFormat="1" x14ac:dyDescent="0.25">
      <c r="A288" s="11"/>
      <c r="B288" s="11"/>
      <c r="C288" s="11"/>
      <c r="D288" s="11"/>
      <c r="E288" s="11"/>
      <c r="F288" s="11"/>
      <c r="G288" s="11"/>
    </row>
    <row r="289" spans="1:7" s="4" customFormat="1" x14ac:dyDescent="0.25">
      <c r="A289" s="11"/>
      <c r="B289" s="11"/>
      <c r="C289" s="11"/>
      <c r="D289" s="11"/>
      <c r="E289" s="11"/>
      <c r="F289" s="11"/>
      <c r="G289" s="11"/>
    </row>
    <row r="290" spans="1:7" s="4" customFormat="1" x14ac:dyDescent="0.25">
      <c r="A290" s="11"/>
      <c r="B290" s="11"/>
      <c r="C290" s="11"/>
      <c r="D290" s="11"/>
      <c r="E290" s="11"/>
      <c r="F290" s="11"/>
      <c r="G290" s="11"/>
    </row>
    <row r="291" spans="1:7" s="4" customFormat="1" x14ac:dyDescent="0.25">
      <c r="A291" s="11"/>
      <c r="B291" s="11"/>
      <c r="C291" s="11"/>
      <c r="D291" s="11"/>
      <c r="E291" s="11"/>
      <c r="F291" s="11"/>
      <c r="G291" s="11"/>
    </row>
    <row r="292" spans="1:7" s="4" customFormat="1" x14ac:dyDescent="0.25">
      <c r="A292" s="11"/>
      <c r="B292" s="11"/>
      <c r="C292" s="11"/>
      <c r="D292" s="11"/>
      <c r="E292" s="11"/>
      <c r="F292" s="11"/>
      <c r="G292" s="11"/>
    </row>
    <row r="293" spans="1:7" s="4" customFormat="1" x14ac:dyDescent="0.25">
      <c r="A293" s="11"/>
      <c r="B293" s="11"/>
      <c r="C293" s="11"/>
      <c r="D293" s="11"/>
      <c r="E293" s="11"/>
      <c r="F293" s="11"/>
      <c r="G293" s="11"/>
    </row>
    <row r="294" spans="1:7" s="4" customFormat="1" x14ac:dyDescent="0.25">
      <c r="A294" s="11"/>
      <c r="B294" s="11"/>
      <c r="C294" s="11"/>
      <c r="D294" s="11"/>
      <c r="E294" s="11"/>
      <c r="F294" s="11"/>
      <c r="G294" s="11"/>
    </row>
    <row r="295" spans="1:7" s="4" customFormat="1" x14ac:dyDescent="0.25">
      <c r="A295" s="11"/>
      <c r="B295" s="11"/>
      <c r="C295" s="11"/>
      <c r="D295" s="11"/>
      <c r="E295" s="11"/>
      <c r="F295" s="11"/>
      <c r="G295" s="11"/>
    </row>
    <row r="296" spans="1:7" s="4" customFormat="1" x14ac:dyDescent="0.25">
      <c r="A296" s="11"/>
      <c r="B296" s="11"/>
      <c r="C296" s="11"/>
      <c r="D296" s="11"/>
      <c r="E296" s="11"/>
      <c r="F296" s="11"/>
      <c r="G296" s="11"/>
    </row>
    <row r="297" spans="1:7" s="4" customFormat="1" x14ac:dyDescent="0.25">
      <c r="A297" s="11"/>
      <c r="B297" s="11"/>
      <c r="C297" s="11"/>
      <c r="D297" s="11"/>
      <c r="E297" s="11"/>
      <c r="F297" s="11"/>
      <c r="G297" s="11"/>
    </row>
    <row r="298" spans="1:7" s="4" customFormat="1" x14ac:dyDescent="0.25">
      <c r="A298" s="11"/>
      <c r="B298" s="11"/>
      <c r="C298" s="11"/>
      <c r="D298" s="11"/>
      <c r="E298" s="11"/>
      <c r="F298" s="11"/>
      <c r="G298" s="11"/>
    </row>
    <row r="299" spans="1:7" s="4" customFormat="1" x14ac:dyDescent="0.25">
      <c r="A299" s="11"/>
      <c r="B299" s="11"/>
      <c r="C299" s="11"/>
      <c r="D299" s="11"/>
      <c r="E299" s="11"/>
      <c r="F299" s="11"/>
      <c r="G299" s="11"/>
    </row>
    <row r="300" spans="1:7" s="4" customFormat="1" x14ac:dyDescent="0.25">
      <c r="A300" s="11"/>
      <c r="B300" s="11"/>
      <c r="C300" s="11"/>
      <c r="D300" s="11"/>
      <c r="E300" s="11"/>
      <c r="F300" s="11"/>
      <c r="G300" s="11"/>
    </row>
    <row r="301" spans="1:7" s="4" customFormat="1" x14ac:dyDescent="0.25">
      <c r="A301" s="11"/>
      <c r="B301" s="11"/>
      <c r="C301" s="11"/>
      <c r="D301" s="11"/>
      <c r="E301" s="11"/>
      <c r="F301" s="11"/>
      <c r="G301" s="11"/>
    </row>
    <row r="302" spans="1:7" s="4" customFormat="1" x14ac:dyDescent="0.25">
      <c r="A302" s="11"/>
      <c r="B302" s="11"/>
      <c r="C302" s="11"/>
      <c r="D302" s="11"/>
      <c r="E302" s="11"/>
      <c r="F302" s="11"/>
      <c r="G302" s="11"/>
    </row>
    <row r="303" spans="1:7" s="4" customFormat="1" x14ac:dyDescent="0.25">
      <c r="A303" s="11"/>
      <c r="B303" s="11"/>
      <c r="C303" s="11"/>
      <c r="D303" s="11"/>
      <c r="E303" s="11"/>
      <c r="F303" s="11"/>
      <c r="G303" s="11"/>
    </row>
    <row r="304" spans="1:7" s="4" customFormat="1" x14ac:dyDescent="0.25">
      <c r="A304" s="11"/>
      <c r="B304" s="11"/>
      <c r="C304" s="11"/>
      <c r="D304" s="11"/>
      <c r="E304" s="11"/>
      <c r="F304" s="11"/>
      <c r="G304" s="11"/>
    </row>
    <row r="305" spans="1:7" s="4" customFormat="1" x14ac:dyDescent="0.25">
      <c r="A305" s="11"/>
      <c r="B305" s="11"/>
      <c r="C305" s="11"/>
      <c r="D305" s="11"/>
      <c r="E305" s="11"/>
      <c r="F305" s="11"/>
      <c r="G305" s="11"/>
    </row>
    <row r="306" spans="1:7" s="4" customFormat="1" x14ac:dyDescent="0.25">
      <c r="A306" s="11"/>
      <c r="B306" s="11"/>
      <c r="C306" s="11"/>
      <c r="D306" s="11"/>
      <c r="E306" s="11"/>
      <c r="F306" s="11"/>
      <c r="G306" s="11"/>
    </row>
    <row r="307" spans="1:7" s="4" customFormat="1" x14ac:dyDescent="0.25">
      <c r="A307" s="11"/>
      <c r="B307" s="11"/>
      <c r="C307" s="11"/>
      <c r="D307" s="11"/>
      <c r="E307" s="11"/>
      <c r="F307" s="11"/>
      <c r="G307" s="11"/>
    </row>
    <row r="308" spans="1:7" s="4" customFormat="1" x14ac:dyDescent="0.25">
      <c r="A308" s="11"/>
      <c r="B308" s="11"/>
      <c r="C308" s="11"/>
      <c r="D308" s="11"/>
      <c r="E308" s="11"/>
      <c r="F308" s="11"/>
      <c r="G308" s="11"/>
    </row>
    <row r="309" spans="1:7" s="4" customFormat="1" x14ac:dyDescent="0.25">
      <c r="A309" s="11"/>
      <c r="B309" s="11"/>
      <c r="C309" s="11"/>
      <c r="D309" s="11"/>
      <c r="E309" s="11"/>
      <c r="F309" s="11"/>
      <c r="G309" s="11"/>
    </row>
    <row r="310" spans="1:7" s="4" customFormat="1" x14ac:dyDescent="0.25">
      <c r="A310" s="11"/>
      <c r="B310" s="11"/>
      <c r="C310" s="11"/>
      <c r="D310" s="11"/>
      <c r="E310" s="11"/>
      <c r="F310" s="11"/>
      <c r="G310" s="11"/>
    </row>
    <row r="311" spans="1:7" s="4" customFormat="1" x14ac:dyDescent="0.25">
      <c r="A311" s="11"/>
      <c r="B311" s="11"/>
      <c r="C311" s="11"/>
      <c r="D311" s="11"/>
      <c r="E311" s="11"/>
      <c r="F311" s="11"/>
      <c r="G311" s="11"/>
    </row>
    <row r="312" spans="1:7" s="4" customFormat="1" x14ac:dyDescent="0.25">
      <c r="A312" s="11"/>
      <c r="B312" s="11"/>
      <c r="C312" s="11"/>
      <c r="D312" s="11"/>
      <c r="E312" s="11"/>
      <c r="F312" s="11"/>
      <c r="G312" s="11"/>
    </row>
    <row r="313" spans="1:7" s="4" customFormat="1" x14ac:dyDescent="0.25">
      <c r="A313" s="11"/>
      <c r="B313" s="11"/>
      <c r="C313" s="11"/>
      <c r="D313" s="11"/>
      <c r="E313" s="11"/>
      <c r="F313" s="11"/>
      <c r="G313" s="11"/>
    </row>
    <row r="314" spans="1:7" s="4" customFormat="1" x14ac:dyDescent="0.25">
      <c r="A314" s="11"/>
      <c r="B314" s="11"/>
      <c r="C314" s="11"/>
      <c r="D314" s="11"/>
      <c r="E314" s="11"/>
      <c r="F314" s="11"/>
      <c r="G314" s="11"/>
    </row>
    <row r="315" spans="1:7" s="4" customFormat="1" x14ac:dyDescent="0.25">
      <c r="A315" s="11"/>
      <c r="B315" s="11"/>
      <c r="C315" s="11"/>
      <c r="D315" s="11"/>
      <c r="E315" s="11"/>
      <c r="F315" s="11"/>
      <c r="G315" s="11"/>
    </row>
    <row r="316" spans="1:7" s="4" customFormat="1" x14ac:dyDescent="0.25">
      <c r="A316" s="11"/>
      <c r="B316" s="11"/>
      <c r="C316" s="11"/>
      <c r="D316" s="11"/>
      <c r="E316" s="11"/>
      <c r="F316" s="11"/>
      <c r="G316" s="11"/>
    </row>
    <row r="317" spans="1:7" s="4" customFormat="1" x14ac:dyDescent="0.25">
      <c r="A317" s="11"/>
      <c r="B317" s="11"/>
      <c r="C317" s="11"/>
      <c r="D317" s="11"/>
      <c r="E317" s="11"/>
      <c r="F317" s="11"/>
      <c r="G317" s="11"/>
    </row>
    <row r="318" spans="1:7" s="4" customFormat="1" x14ac:dyDescent="0.25">
      <c r="A318" s="11"/>
      <c r="B318" s="11"/>
      <c r="C318" s="11"/>
      <c r="D318" s="11"/>
      <c r="E318" s="11"/>
      <c r="F318" s="11"/>
      <c r="G318" s="11"/>
    </row>
    <row r="319" spans="1:7" s="4" customFormat="1" x14ac:dyDescent="0.25">
      <c r="A319" s="11"/>
      <c r="B319" s="11"/>
      <c r="C319" s="11"/>
      <c r="D319" s="11"/>
      <c r="E319" s="11"/>
      <c r="F319" s="11"/>
      <c r="G319" s="11"/>
    </row>
    <row r="320" spans="1:7" s="4" customFormat="1" x14ac:dyDescent="0.25">
      <c r="A320" s="11"/>
      <c r="B320" s="11"/>
      <c r="C320" s="11"/>
      <c r="D320" s="11"/>
      <c r="E320" s="11"/>
      <c r="F320" s="11"/>
      <c r="G320" s="11"/>
    </row>
    <row r="321" spans="1:7" s="4" customFormat="1" x14ac:dyDescent="0.25">
      <c r="A321" s="11"/>
      <c r="B321" s="11"/>
      <c r="C321" s="11"/>
      <c r="D321" s="11"/>
      <c r="E321" s="11"/>
      <c r="F321" s="11"/>
      <c r="G321" s="11"/>
    </row>
    <row r="322" spans="1:7" s="4" customFormat="1" x14ac:dyDescent="0.25">
      <c r="A322" s="11"/>
      <c r="B322" s="11"/>
      <c r="C322" s="11"/>
      <c r="D322" s="11"/>
      <c r="E322" s="11"/>
      <c r="F322" s="11"/>
      <c r="G322" s="11"/>
    </row>
    <row r="323" spans="1:7" s="4" customFormat="1" x14ac:dyDescent="0.25">
      <c r="A323" s="11"/>
      <c r="B323" s="11"/>
      <c r="C323" s="11"/>
      <c r="D323" s="11"/>
      <c r="E323" s="11"/>
      <c r="F323" s="11"/>
      <c r="G323" s="11"/>
    </row>
    <row r="324" spans="1:7" s="4" customFormat="1" x14ac:dyDescent="0.25">
      <c r="A324" s="11"/>
      <c r="B324" s="11"/>
      <c r="C324" s="11"/>
      <c r="D324" s="11"/>
      <c r="E324" s="11"/>
      <c r="F324" s="11"/>
      <c r="G324" s="11"/>
    </row>
    <row r="325" spans="1:7" s="4" customFormat="1" x14ac:dyDescent="0.25">
      <c r="A325" s="11"/>
      <c r="B325" s="11"/>
      <c r="C325" s="11"/>
      <c r="D325" s="11"/>
      <c r="E325" s="11"/>
      <c r="F325" s="11"/>
      <c r="G325" s="11"/>
    </row>
    <row r="326" spans="1:7" s="4" customFormat="1" x14ac:dyDescent="0.25">
      <c r="A326" s="11"/>
      <c r="B326" s="11"/>
      <c r="C326" s="11"/>
      <c r="D326" s="11"/>
      <c r="E326" s="11"/>
      <c r="F326" s="11"/>
      <c r="G326" s="11"/>
    </row>
    <row r="327" spans="1:7" s="4" customFormat="1" x14ac:dyDescent="0.25">
      <c r="A327" s="11"/>
      <c r="B327" s="11"/>
      <c r="C327" s="11"/>
      <c r="D327" s="11"/>
      <c r="E327" s="11"/>
      <c r="F327" s="11"/>
      <c r="G327" s="11"/>
    </row>
    <row r="328" spans="1:7" s="4" customFormat="1" x14ac:dyDescent="0.25">
      <c r="A328" s="11"/>
      <c r="B328" s="11"/>
      <c r="C328" s="11"/>
      <c r="D328" s="11"/>
      <c r="E328" s="11"/>
      <c r="F328" s="11"/>
      <c r="G328" s="11"/>
    </row>
    <row r="329" spans="1:7" s="4" customFormat="1" x14ac:dyDescent="0.25">
      <c r="A329" s="11"/>
      <c r="B329" s="11"/>
      <c r="C329" s="11"/>
      <c r="D329" s="11"/>
      <c r="E329" s="11"/>
      <c r="F329" s="11"/>
      <c r="G329" s="11"/>
    </row>
    <row r="330" spans="1:7" s="4" customFormat="1" x14ac:dyDescent="0.25">
      <c r="A330" s="11"/>
      <c r="B330" s="11"/>
      <c r="C330" s="11"/>
      <c r="D330" s="11"/>
      <c r="E330" s="11"/>
      <c r="F330" s="11"/>
      <c r="G330" s="11"/>
    </row>
    <row r="331" spans="1:7" s="4" customFormat="1" x14ac:dyDescent="0.25">
      <c r="A331" s="11"/>
      <c r="B331" s="11"/>
      <c r="C331" s="11"/>
      <c r="D331" s="11"/>
      <c r="E331" s="11"/>
      <c r="F331" s="11"/>
      <c r="G331" s="11"/>
    </row>
    <row r="332" spans="1:7" s="4" customFormat="1" x14ac:dyDescent="0.25">
      <c r="A332" s="11"/>
      <c r="B332" s="11"/>
      <c r="C332" s="11"/>
      <c r="D332" s="11"/>
      <c r="E332" s="11"/>
      <c r="F332" s="11"/>
      <c r="G332" s="11"/>
    </row>
    <row r="333" spans="1:7" s="4" customFormat="1" x14ac:dyDescent="0.25">
      <c r="A333" s="11"/>
      <c r="B333" s="11"/>
      <c r="C333" s="11"/>
      <c r="D333" s="11"/>
      <c r="E333" s="11"/>
      <c r="F333" s="11"/>
      <c r="G333" s="11"/>
    </row>
    <row r="334" spans="1:7" s="4" customFormat="1" x14ac:dyDescent="0.25">
      <c r="A334" s="11"/>
      <c r="B334" s="11"/>
      <c r="C334" s="11"/>
      <c r="D334" s="11"/>
      <c r="E334" s="11"/>
      <c r="F334" s="11"/>
      <c r="G334" s="11"/>
    </row>
    <row r="335" spans="1:7" s="4" customFormat="1" x14ac:dyDescent="0.25">
      <c r="A335" s="11"/>
      <c r="B335" s="11"/>
      <c r="C335" s="11"/>
      <c r="D335" s="11"/>
      <c r="E335" s="11"/>
      <c r="F335" s="11"/>
      <c r="G335" s="11"/>
    </row>
    <row r="336" spans="1:7" s="4" customFormat="1" x14ac:dyDescent="0.25">
      <c r="A336" s="11"/>
      <c r="B336" s="11"/>
      <c r="C336" s="11"/>
      <c r="D336" s="11"/>
      <c r="E336" s="11"/>
      <c r="F336" s="11"/>
      <c r="G336" s="11"/>
    </row>
    <row r="337" spans="1:7" s="4" customFormat="1" x14ac:dyDescent="0.25">
      <c r="A337" s="11"/>
      <c r="B337" s="11"/>
      <c r="C337" s="11"/>
      <c r="D337" s="11"/>
      <c r="E337" s="11"/>
      <c r="F337" s="11"/>
      <c r="G337" s="11"/>
    </row>
    <row r="338" spans="1:7" s="4" customFormat="1" x14ac:dyDescent="0.25">
      <c r="A338" s="11"/>
      <c r="B338" s="11"/>
      <c r="C338" s="11"/>
      <c r="D338" s="11"/>
      <c r="E338" s="11"/>
      <c r="F338" s="11"/>
      <c r="G338" s="11"/>
    </row>
    <row r="339" spans="1:7" s="4" customFormat="1" x14ac:dyDescent="0.25">
      <c r="A339" s="11"/>
      <c r="B339" s="11"/>
      <c r="C339" s="11"/>
      <c r="D339" s="11"/>
      <c r="E339" s="11"/>
      <c r="F339" s="11"/>
      <c r="G339" s="11"/>
    </row>
    <row r="340" spans="1:7" s="4" customFormat="1" x14ac:dyDescent="0.25">
      <c r="A340" s="11"/>
      <c r="B340" s="11"/>
      <c r="C340" s="11"/>
      <c r="D340" s="11"/>
      <c r="E340" s="11"/>
      <c r="F340" s="11"/>
      <c r="G340" s="11"/>
    </row>
    <row r="341" spans="1:7" s="4" customFormat="1" x14ac:dyDescent="0.25">
      <c r="A341" s="11"/>
      <c r="B341" s="11"/>
      <c r="C341" s="11"/>
      <c r="D341" s="11"/>
      <c r="E341" s="11"/>
      <c r="F341" s="11"/>
      <c r="G341" s="11"/>
    </row>
    <row r="342" spans="1:7" s="4" customFormat="1" x14ac:dyDescent="0.25">
      <c r="A342" s="11"/>
      <c r="B342" s="11"/>
      <c r="C342" s="11"/>
      <c r="D342" s="11"/>
      <c r="E342" s="11"/>
      <c r="F342" s="11"/>
      <c r="G342" s="11"/>
    </row>
    <row r="343" spans="1:7" s="4" customFormat="1" x14ac:dyDescent="0.25">
      <c r="A343" s="11"/>
      <c r="B343" s="11"/>
      <c r="C343" s="11"/>
      <c r="D343" s="11"/>
      <c r="E343" s="11"/>
      <c r="F343" s="11"/>
      <c r="G343" s="11"/>
    </row>
    <row r="344" spans="1:7" s="4" customFormat="1" x14ac:dyDescent="0.25">
      <c r="A344" s="11"/>
      <c r="B344" s="11"/>
      <c r="C344" s="11"/>
      <c r="D344" s="11"/>
      <c r="E344" s="11"/>
      <c r="F344" s="11"/>
      <c r="G344" s="11"/>
    </row>
    <row r="345" spans="1:7" s="4" customFormat="1" x14ac:dyDescent="0.25">
      <c r="A345" s="11"/>
      <c r="B345" s="11"/>
      <c r="C345" s="11"/>
      <c r="D345" s="11"/>
      <c r="E345" s="11"/>
      <c r="F345" s="11"/>
      <c r="G345" s="11"/>
    </row>
    <row r="346" spans="1:7" s="4" customFormat="1" x14ac:dyDescent="0.25">
      <c r="A346" s="11"/>
      <c r="B346" s="11"/>
      <c r="C346" s="11"/>
      <c r="D346" s="11"/>
      <c r="E346" s="11"/>
      <c r="F346" s="11"/>
      <c r="G346" s="11"/>
    </row>
    <row r="347" spans="1:7" s="4" customFormat="1" x14ac:dyDescent="0.25">
      <c r="A347" s="11"/>
      <c r="B347" s="11"/>
      <c r="C347" s="11"/>
      <c r="D347" s="11"/>
      <c r="E347" s="11"/>
      <c r="F347" s="11"/>
      <c r="G347" s="11"/>
    </row>
    <row r="348" spans="1:7" s="4" customFormat="1" x14ac:dyDescent="0.25">
      <c r="A348" s="11"/>
      <c r="B348" s="11"/>
      <c r="C348" s="11"/>
      <c r="D348" s="11"/>
      <c r="E348" s="11"/>
      <c r="F348" s="11"/>
      <c r="G348" s="11"/>
    </row>
    <row r="349" spans="1:7" s="4" customFormat="1" x14ac:dyDescent="0.25">
      <c r="A349" s="11"/>
      <c r="B349" s="11"/>
      <c r="C349" s="11"/>
      <c r="D349" s="11"/>
      <c r="E349" s="11"/>
      <c r="F349" s="11"/>
      <c r="G349" s="11"/>
    </row>
    <row r="350" spans="1:7" s="4" customFormat="1" x14ac:dyDescent="0.25">
      <c r="A350" s="11"/>
      <c r="B350" s="11"/>
      <c r="C350" s="11"/>
      <c r="D350" s="11"/>
      <c r="E350" s="11"/>
      <c r="F350" s="11"/>
      <c r="G350" s="11"/>
    </row>
    <row r="351" spans="1:7" s="4" customFormat="1" x14ac:dyDescent="0.25">
      <c r="A351" s="11"/>
      <c r="B351" s="11"/>
      <c r="C351" s="11"/>
      <c r="D351" s="11"/>
      <c r="E351" s="11"/>
      <c r="F351" s="11"/>
      <c r="G351" s="11"/>
    </row>
    <row r="352" spans="1:7" s="4" customFormat="1" x14ac:dyDescent="0.25">
      <c r="A352" s="11"/>
      <c r="B352" s="11"/>
      <c r="C352" s="11"/>
      <c r="D352" s="11"/>
      <c r="E352" s="11"/>
      <c r="F352" s="11"/>
      <c r="G352" s="11"/>
    </row>
    <row r="353" spans="1:7" s="4" customFormat="1" x14ac:dyDescent="0.25">
      <c r="A353" s="11"/>
      <c r="B353" s="11"/>
      <c r="C353" s="11"/>
      <c r="D353" s="11"/>
      <c r="E353" s="11"/>
      <c r="F353" s="11"/>
      <c r="G353" s="11"/>
    </row>
    <row r="354" spans="1:7" s="4" customFormat="1" x14ac:dyDescent="0.25">
      <c r="A354" s="11"/>
      <c r="B354" s="11"/>
      <c r="C354" s="11"/>
      <c r="D354" s="11"/>
      <c r="E354" s="11"/>
      <c r="F354" s="11"/>
      <c r="G354" s="11"/>
    </row>
    <row r="355" spans="1:7" s="4" customFormat="1" x14ac:dyDescent="0.25">
      <c r="A355" s="11"/>
      <c r="B355" s="11"/>
      <c r="C355" s="11"/>
      <c r="D355" s="11"/>
      <c r="E355" s="11"/>
      <c r="F355" s="11"/>
      <c r="G355" s="11"/>
    </row>
    <row r="356" spans="1:7" s="4" customFormat="1" x14ac:dyDescent="0.25">
      <c r="A356" s="11"/>
      <c r="B356" s="11"/>
      <c r="C356" s="11"/>
      <c r="D356" s="11"/>
      <c r="E356" s="11"/>
      <c r="F356" s="11"/>
      <c r="G356" s="11"/>
    </row>
    <row r="357" spans="1:7" s="4" customFormat="1" x14ac:dyDescent="0.25">
      <c r="A357" s="11"/>
      <c r="B357" s="11"/>
      <c r="C357" s="11"/>
      <c r="D357" s="11"/>
      <c r="E357" s="11"/>
      <c r="F357" s="11"/>
      <c r="G357" s="11"/>
    </row>
    <row r="358" spans="1:7" s="4" customFormat="1" x14ac:dyDescent="0.25">
      <c r="A358" s="11"/>
      <c r="B358" s="11"/>
      <c r="C358" s="11"/>
      <c r="D358" s="11"/>
      <c r="E358" s="11"/>
      <c r="F358" s="11"/>
      <c r="G358" s="11"/>
    </row>
    <row r="359" spans="1:7" s="4" customFormat="1" x14ac:dyDescent="0.25">
      <c r="A359" s="11"/>
      <c r="B359" s="11"/>
      <c r="C359" s="11"/>
      <c r="D359" s="11"/>
      <c r="E359" s="11"/>
      <c r="F359" s="11"/>
      <c r="G359" s="11"/>
    </row>
    <row r="360" spans="1:7" s="4" customFormat="1" x14ac:dyDescent="0.25">
      <c r="A360" s="11"/>
      <c r="B360" s="11"/>
      <c r="C360" s="11"/>
      <c r="D360" s="11"/>
      <c r="E360" s="11"/>
      <c r="F360" s="11"/>
      <c r="G360" s="11"/>
    </row>
    <row r="361" spans="1:7" s="4" customFormat="1" x14ac:dyDescent="0.25">
      <c r="A361" s="11"/>
      <c r="B361" s="11"/>
      <c r="C361" s="11"/>
      <c r="D361" s="11"/>
      <c r="E361" s="11"/>
      <c r="F361" s="11"/>
      <c r="G361" s="11"/>
    </row>
    <row r="362" spans="1:7" s="4" customFormat="1" x14ac:dyDescent="0.25">
      <c r="A362" s="11"/>
      <c r="B362" s="11"/>
      <c r="C362" s="11"/>
      <c r="D362" s="11"/>
      <c r="E362" s="11"/>
      <c r="F362" s="11"/>
      <c r="G362" s="11"/>
    </row>
    <row r="363" spans="1:7" s="4" customFormat="1" x14ac:dyDescent="0.25">
      <c r="A363" s="11"/>
      <c r="B363" s="11"/>
      <c r="C363" s="11"/>
      <c r="D363" s="11"/>
      <c r="E363" s="11"/>
      <c r="F363" s="11"/>
      <c r="G363" s="11"/>
    </row>
    <row r="364" spans="1:7" s="4" customFormat="1" x14ac:dyDescent="0.25">
      <c r="A364" s="11"/>
      <c r="B364" s="11"/>
      <c r="C364" s="11"/>
      <c r="D364" s="11"/>
      <c r="E364" s="11"/>
      <c r="F364" s="11"/>
      <c r="G364" s="11"/>
    </row>
    <row r="365" spans="1:7" s="4" customFormat="1" x14ac:dyDescent="0.25">
      <c r="A365" s="11"/>
      <c r="B365" s="11"/>
      <c r="C365" s="11"/>
      <c r="D365" s="11"/>
      <c r="E365" s="11"/>
      <c r="F365" s="11"/>
      <c r="G365" s="11"/>
    </row>
    <row r="366" spans="1:7" s="4" customFormat="1" x14ac:dyDescent="0.25">
      <c r="A366" s="11"/>
      <c r="B366" s="11"/>
      <c r="C366" s="11"/>
      <c r="D366" s="11"/>
      <c r="E366" s="11"/>
      <c r="F366" s="11"/>
      <c r="G366" s="11"/>
    </row>
    <row r="367" spans="1:7" s="4" customFormat="1" x14ac:dyDescent="0.25">
      <c r="A367" s="11"/>
      <c r="B367" s="11"/>
      <c r="C367" s="11"/>
      <c r="D367" s="11"/>
      <c r="E367" s="11"/>
      <c r="F367" s="11"/>
      <c r="G367" s="11"/>
    </row>
    <row r="368" spans="1:7" s="4" customFormat="1" x14ac:dyDescent="0.25">
      <c r="A368" s="11"/>
      <c r="B368" s="11"/>
      <c r="C368" s="11"/>
      <c r="D368" s="11"/>
      <c r="E368" s="11"/>
      <c r="F368" s="11"/>
      <c r="G368" s="11"/>
    </row>
    <row r="369" spans="1:7" s="4" customFormat="1" x14ac:dyDescent="0.25">
      <c r="A369" s="11"/>
      <c r="B369" s="11"/>
      <c r="C369" s="11"/>
      <c r="D369" s="11"/>
      <c r="E369" s="11"/>
      <c r="F369" s="11"/>
      <c r="G369" s="11"/>
    </row>
    <row r="370" spans="1:7" s="4" customFormat="1" x14ac:dyDescent="0.25">
      <c r="A370" s="11"/>
      <c r="B370" s="11"/>
      <c r="C370" s="11"/>
      <c r="D370" s="11"/>
      <c r="E370" s="11"/>
      <c r="F370" s="11"/>
      <c r="G370" s="11"/>
    </row>
    <row r="371" spans="1:7" s="4" customFormat="1" x14ac:dyDescent="0.25">
      <c r="A371" s="11"/>
      <c r="B371" s="11"/>
      <c r="C371" s="11"/>
      <c r="D371" s="11"/>
      <c r="E371" s="11"/>
      <c r="F371" s="11"/>
      <c r="G371" s="11"/>
    </row>
    <row r="372" spans="1:7" s="4" customFormat="1" x14ac:dyDescent="0.25">
      <c r="A372" s="11"/>
      <c r="B372" s="11"/>
      <c r="C372" s="11"/>
      <c r="D372" s="11"/>
      <c r="E372" s="11"/>
      <c r="F372" s="11"/>
      <c r="G372" s="11"/>
    </row>
    <row r="373" spans="1:7" s="4" customFormat="1" x14ac:dyDescent="0.25">
      <c r="A373" s="11"/>
      <c r="B373" s="11"/>
      <c r="C373" s="11"/>
      <c r="D373" s="11"/>
      <c r="E373" s="11"/>
      <c r="F373" s="11"/>
      <c r="G373" s="11"/>
    </row>
    <row r="374" spans="1:7" s="4" customFormat="1" x14ac:dyDescent="0.25">
      <c r="A374" s="11"/>
      <c r="B374" s="11"/>
      <c r="C374" s="11"/>
      <c r="D374" s="11"/>
      <c r="E374" s="11"/>
      <c r="F374" s="11"/>
      <c r="G374" s="11"/>
    </row>
    <row r="375" spans="1:7" s="4" customFormat="1" x14ac:dyDescent="0.25">
      <c r="A375" s="11"/>
      <c r="B375" s="11"/>
      <c r="C375" s="11"/>
      <c r="D375" s="11"/>
      <c r="E375" s="11"/>
      <c r="F375" s="11"/>
      <c r="G375" s="11"/>
    </row>
    <row r="376" spans="1:7" s="4" customFormat="1" x14ac:dyDescent="0.25">
      <c r="A376" s="11"/>
      <c r="B376" s="11"/>
      <c r="C376" s="11"/>
      <c r="D376" s="11"/>
      <c r="E376" s="11"/>
      <c r="F376" s="11"/>
      <c r="G376" s="11"/>
    </row>
    <row r="377" spans="1:7" s="4" customFormat="1" x14ac:dyDescent="0.25">
      <c r="A377" s="11"/>
      <c r="B377" s="11"/>
      <c r="C377" s="11"/>
      <c r="D377" s="11"/>
      <c r="E377" s="11"/>
      <c r="F377" s="11"/>
      <c r="G377" s="11"/>
    </row>
    <row r="378" spans="1:7" s="4" customFormat="1" x14ac:dyDescent="0.25">
      <c r="A378" s="11"/>
      <c r="B378" s="11"/>
      <c r="C378" s="11"/>
      <c r="D378" s="11"/>
      <c r="E378" s="11"/>
      <c r="F378" s="11"/>
      <c r="G378" s="11"/>
    </row>
    <row r="379" spans="1:7" s="4" customFormat="1" x14ac:dyDescent="0.25">
      <c r="A379" s="11"/>
      <c r="B379" s="11"/>
      <c r="C379" s="11"/>
      <c r="D379" s="11"/>
      <c r="E379" s="11"/>
      <c r="F379" s="11"/>
      <c r="G379" s="11"/>
    </row>
    <row r="380" spans="1:7" s="4" customFormat="1" x14ac:dyDescent="0.25">
      <c r="A380" s="11"/>
      <c r="B380" s="11"/>
      <c r="C380" s="11"/>
      <c r="D380" s="11"/>
      <c r="E380" s="11"/>
      <c r="F380" s="11"/>
      <c r="G380" s="11"/>
    </row>
    <row r="381" spans="1:7" s="4" customFormat="1" x14ac:dyDescent="0.25">
      <c r="A381" s="11"/>
      <c r="B381" s="11"/>
      <c r="C381" s="11"/>
      <c r="D381" s="11"/>
      <c r="E381" s="11"/>
      <c r="F381" s="11"/>
      <c r="G381" s="11"/>
    </row>
    <row r="382" spans="1:7" s="4" customFormat="1" x14ac:dyDescent="0.25">
      <c r="A382" s="11"/>
      <c r="B382" s="11"/>
      <c r="C382" s="11"/>
      <c r="D382" s="11"/>
      <c r="E382" s="11"/>
      <c r="F382" s="11"/>
      <c r="G382" s="11"/>
    </row>
    <row r="383" spans="1:7" s="4" customFormat="1" x14ac:dyDescent="0.25">
      <c r="A383" s="11"/>
      <c r="B383" s="11"/>
      <c r="C383" s="11"/>
      <c r="D383" s="11"/>
      <c r="E383" s="11"/>
      <c r="F383" s="11"/>
      <c r="G383" s="11"/>
    </row>
    <row r="384" spans="1:7" s="4" customFormat="1" x14ac:dyDescent="0.25">
      <c r="A384" s="11"/>
      <c r="B384" s="11"/>
      <c r="C384" s="11"/>
      <c r="D384" s="11"/>
      <c r="E384" s="11"/>
      <c r="F384" s="11"/>
      <c r="G384" s="11"/>
    </row>
    <row r="385" spans="1:7" s="4" customFormat="1" x14ac:dyDescent="0.25">
      <c r="A385" s="11"/>
      <c r="B385" s="11"/>
      <c r="C385" s="11"/>
      <c r="D385" s="11"/>
      <c r="E385" s="11"/>
      <c r="F385" s="11"/>
      <c r="G385" s="11"/>
    </row>
    <row r="386" spans="1:7" s="4" customFormat="1" x14ac:dyDescent="0.25">
      <c r="A386" s="11"/>
      <c r="B386" s="11"/>
      <c r="C386" s="11"/>
      <c r="D386" s="11"/>
      <c r="E386" s="11"/>
      <c r="F386" s="11"/>
      <c r="G386" s="11"/>
    </row>
    <row r="387" spans="1:7" s="4" customFormat="1" x14ac:dyDescent="0.25">
      <c r="A387" s="11"/>
      <c r="B387" s="11"/>
      <c r="C387" s="11"/>
      <c r="D387" s="11"/>
      <c r="E387" s="11"/>
      <c r="F387" s="11"/>
      <c r="G387" s="11"/>
    </row>
    <row r="388" spans="1:7" s="4" customFormat="1" x14ac:dyDescent="0.25">
      <c r="A388" s="11"/>
      <c r="B388" s="11"/>
      <c r="C388" s="11"/>
      <c r="D388" s="11"/>
      <c r="E388" s="11"/>
      <c r="F388" s="11"/>
      <c r="G388" s="11"/>
    </row>
    <row r="389" spans="1:7" s="4" customFormat="1" x14ac:dyDescent="0.25">
      <c r="A389" s="11"/>
      <c r="B389" s="11"/>
      <c r="C389" s="11"/>
      <c r="D389" s="11"/>
      <c r="E389" s="11"/>
      <c r="F389" s="11"/>
      <c r="G389" s="11"/>
    </row>
    <row r="390" spans="1:7" s="4" customFormat="1" x14ac:dyDescent="0.25">
      <c r="A390" s="11"/>
      <c r="B390" s="11"/>
      <c r="C390" s="11"/>
      <c r="D390" s="11"/>
      <c r="E390" s="11"/>
      <c r="F390" s="11"/>
      <c r="G390" s="11"/>
    </row>
    <row r="391" spans="1:7" s="4" customFormat="1" x14ac:dyDescent="0.25">
      <c r="A391" s="11"/>
      <c r="B391" s="11"/>
      <c r="C391" s="11"/>
      <c r="D391" s="11"/>
      <c r="E391" s="11"/>
      <c r="F391" s="11"/>
      <c r="G391" s="11"/>
    </row>
    <row r="392" spans="1:7" s="4" customFormat="1" x14ac:dyDescent="0.25">
      <c r="A392" s="11"/>
      <c r="B392" s="11"/>
      <c r="C392" s="11"/>
      <c r="D392" s="11"/>
      <c r="E392" s="11"/>
      <c r="F392" s="11"/>
      <c r="G392" s="11"/>
    </row>
    <row r="393" spans="1:7" s="4" customFormat="1" x14ac:dyDescent="0.25">
      <c r="A393" s="11"/>
      <c r="B393" s="11"/>
      <c r="C393" s="11"/>
      <c r="D393" s="11"/>
      <c r="E393" s="11"/>
      <c r="F393" s="11"/>
      <c r="G393" s="11"/>
    </row>
    <row r="394" spans="1:7" s="4" customFormat="1" x14ac:dyDescent="0.25">
      <c r="A394" s="11"/>
      <c r="B394" s="11"/>
      <c r="C394" s="11"/>
      <c r="D394" s="11"/>
      <c r="E394" s="11"/>
      <c r="F394" s="11"/>
      <c r="G394" s="11"/>
    </row>
    <row r="395" spans="1:7" s="4" customFormat="1" x14ac:dyDescent="0.25">
      <c r="A395" s="11"/>
      <c r="B395" s="11"/>
      <c r="C395" s="11"/>
      <c r="D395" s="11"/>
      <c r="E395" s="11"/>
      <c r="F395" s="11"/>
      <c r="G395" s="11"/>
    </row>
    <row r="396" spans="1:7" s="4" customFormat="1" x14ac:dyDescent="0.25">
      <c r="A396" s="11"/>
      <c r="B396" s="11"/>
      <c r="C396" s="11"/>
      <c r="D396" s="11"/>
      <c r="E396" s="11"/>
      <c r="F396" s="11"/>
      <c r="G396" s="11"/>
    </row>
    <row r="397" spans="1:7" s="4" customFormat="1" x14ac:dyDescent="0.25">
      <c r="A397" s="11"/>
      <c r="B397" s="11"/>
      <c r="C397" s="11"/>
      <c r="D397" s="11"/>
      <c r="E397" s="11"/>
      <c r="F397" s="11"/>
      <c r="G397" s="11"/>
    </row>
    <row r="398" spans="1:7" s="4" customFormat="1" x14ac:dyDescent="0.25">
      <c r="A398" s="11"/>
      <c r="B398" s="11"/>
      <c r="C398" s="11"/>
      <c r="D398" s="11"/>
      <c r="E398" s="11"/>
      <c r="F398" s="11"/>
      <c r="G398" s="11"/>
    </row>
    <row r="399" spans="1:7" s="4" customFormat="1" x14ac:dyDescent="0.25">
      <c r="A399" s="11"/>
      <c r="B399" s="11"/>
      <c r="C399" s="11"/>
      <c r="D399" s="11"/>
      <c r="E399" s="11"/>
      <c r="F399" s="11"/>
      <c r="G399" s="11"/>
    </row>
    <row r="400" spans="1:7" s="4" customFormat="1" x14ac:dyDescent="0.25">
      <c r="A400" s="11"/>
      <c r="B400" s="11"/>
      <c r="C400" s="11"/>
      <c r="D400" s="11"/>
      <c r="E400" s="11"/>
      <c r="F400" s="11"/>
      <c r="G400" s="11"/>
    </row>
    <row r="401" spans="1:174" s="4" customFormat="1" x14ac:dyDescent="0.25">
      <c r="A401" s="11"/>
      <c r="B401" s="11"/>
      <c r="C401" s="11"/>
      <c r="D401" s="11"/>
      <c r="E401" s="11"/>
      <c r="F401" s="11"/>
      <c r="G401" s="11"/>
    </row>
    <row r="402" spans="1:174" s="4" customFormat="1" x14ac:dyDescent="0.25">
      <c r="A402" s="11"/>
      <c r="B402" s="11"/>
      <c r="C402" s="11"/>
      <c r="D402" s="11"/>
      <c r="E402" s="11"/>
      <c r="F402" s="11"/>
      <c r="G402" s="11"/>
    </row>
    <row r="403" spans="1:174" s="4" customFormat="1" x14ac:dyDescent="0.25">
      <c r="A403" s="11"/>
      <c r="B403" s="11"/>
      <c r="C403" s="11"/>
      <c r="D403" s="11"/>
      <c r="E403" s="11"/>
      <c r="F403" s="11"/>
      <c r="G403" s="11"/>
    </row>
    <row r="404" spans="1:174" s="4" customFormat="1" x14ac:dyDescent="0.25">
      <c r="A404" s="11"/>
      <c r="B404" s="11"/>
      <c r="C404" s="11"/>
      <c r="D404" s="11"/>
      <c r="E404" s="11"/>
      <c r="F404" s="11"/>
      <c r="G404" s="11"/>
    </row>
    <row r="405" spans="1:174" s="4" customFormat="1" x14ac:dyDescent="0.25">
      <c r="A405" s="11"/>
      <c r="B405" s="11"/>
      <c r="C405" s="11"/>
      <c r="D405" s="11"/>
      <c r="E405" s="11"/>
      <c r="F405" s="11"/>
      <c r="G405" s="11"/>
    </row>
    <row r="406" spans="1:174" s="4" customFormat="1" x14ac:dyDescent="0.25">
      <c r="A406" s="11"/>
      <c r="B406" s="11"/>
      <c r="C406" s="11"/>
      <c r="D406" s="11"/>
      <c r="E406" s="11"/>
      <c r="F406" s="11"/>
      <c r="G406" s="11"/>
    </row>
    <row r="407" spans="1:174" s="16" customFormat="1" x14ac:dyDescent="0.25">
      <c r="A407" s="13"/>
      <c r="B407" s="13"/>
      <c r="C407" s="13"/>
      <c r="D407" s="14"/>
      <c r="E407" s="14"/>
      <c r="F407" s="14"/>
      <c r="G407" s="14"/>
      <c r="H407" s="8"/>
      <c r="I407" s="8"/>
      <c r="J407" s="8"/>
      <c r="K407" s="8"/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  <c r="W407" s="8"/>
      <c r="X407" s="8"/>
      <c r="Y407" s="8"/>
      <c r="Z407" s="8"/>
      <c r="AA407" s="8"/>
      <c r="AB407" s="8"/>
      <c r="AC407" s="8"/>
      <c r="AD407" s="8"/>
      <c r="AE407" s="8"/>
      <c r="AF407" s="8"/>
      <c r="AG407" s="8"/>
      <c r="AH407" s="8"/>
      <c r="AI407" s="8"/>
      <c r="AJ407" s="8"/>
      <c r="AK407" s="8"/>
      <c r="AL407" s="8"/>
      <c r="AM407" s="8"/>
      <c r="AN407" s="8"/>
      <c r="AO407" s="8"/>
      <c r="AP407" s="8"/>
      <c r="AQ407" s="8"/>
      <c r="AR407" s="8"/>
      <c r="AS407" s="8"/>
      <c r="AT407" s="8"/>
      <c r="AU407" s="8"/>
      <c r="AV407" s="8"/>
      <c r="AW407" s="8"/>
      <c r="AX407" s="8"/>
      <c r="AY407" s="8"/>
      <c r="AZ407" s="8"/>
      <c r="BA407" s="8"/>
      <c r="BB407" s="8"/>
      <c r="BC407" s="8"/>
      <c r="BD407" s="8"/>
      <c r="BE407" s="8"/>
      <c r="BF407" s="8"/>
      <c r="BG407" s="8"/>
      <c r="BH407" s="8"/>
      <c r="BI407" s="8"/>
      <c r="BJ407" s="8"/>
      <c r="BK407" s="8"/>
      <c r="BL407" s="8"/>
      <c r="BM407" s="8"/>
      <c r="BN407" s="8"/>
      <c r="BO407" s="8"/>
      <c r="BP407" s="8"/>
      <c r="BQ407" s="8"/>
      <c r="BR407" s="8"/>
      <c r="BS407" s="8"/>
      <c r="BT407" s="8"/>
      <c r="BU407" s="8"/>
      <c r="BV407" s="8"/>
      <c r="BW407" s="8"/>
      <c r="BX407" s="8"/>
      <c r="BY407" s="8"/>
      <c r="BZ407" s="8"/>
      <c r="CA407" s="8"/>
      <c r="CB407" s="8"/>
      <c r="CC407" s="8"/>
      <c r="CD407" s="8"/>
      <c r="CE407" s="8"/>
      <c r="CF407" s="8"/>
      <c r="CG407" s="8"/>
      <c r="CH407" s="8"/>
      <c r="CI407" s="8"/>
      <c r="CJ407" s="8"/>
      <c r="CK407" s="8"/>
      <c r="CL407" s="8"/>
      <c r="CM407" s="8"/>
      <c r="CN407" s="8"/>
      <c r="CO407" s="8"/>
      <c r="CP407" s="8"/>
      <c r="CQ407" s="8"/>
      <c r="CR407" s="8"/>
      <c r="CS407" s="8"/>
      <c r="CT407" s="8"/>
      <c r="CU407" s="8"/>
      <c r="CV407" s="8"/>
      <c r="CW407" s="8"/>
      <c r="CX407" s="8"/>
      <c r="CY407" s="8"/>
      <c r="CZ407" s="8"/>
      <c r="DA407" s="8"/>
      <c r="DB407" s="8"/>
      <c r="DC407" s="8"/>
      <c r="DD407" s="8"/>
      <c r="DE407" s="8"/>
      <c r="DF407" s="8"/>
      <c r="DG407" s="8"/>
      <c r="DH407" s="8"/>
      <c r="DI407" s="8"/>
      <c r="DJ407" s="8"/>
      <c r="DK407" s="8"/>
      <c r="DL407" s="8"/>
      <c r="DM407" s="8"/>
      <c r="DN407" s="8"/>
      <c r="DO407" s="8"/>
      <c r="DP407" s="8"/>
      <c r="DQ407" s="8"/>
      <c r="DR407" s="8"/>
      <c r="DS407" s="8"/>
      <c r="DT407" s="8"/>
      <c r="DU407" s="8"/>
      <c r="DV407" s="8"/>
      <c r="DW407" s="8"/>
      <c r="DX407" s="8"/>
      <c r="DY407" s="8"/>
      <c r="DZ407" s="8"/>
      <c r="EA407" s="8"/>
      <c r="EB407" s="8"/>
      <c r="EC407" s="8"/>
      <c r="ED407" s="8"/>
      <c r="EE407" s="8"/>
      <c r="EF407" s="8"/>
      <c r="EG407" s="8"/>
      <c r="EH407" s="8"/>
      <c r="EI407" s="8"/>
      <c r="EJ407" s="8"/>
      <c r="EK407" s="8"/>
      <c r="EL407" s="8"/>
      <c r="EM407" s="8"/>
      <c r="EN407" s="8"/>
      <c r="EO407" s="8"/>
      <c r="EP407" s="8"/>
      <c r="EQ407" s="8"/>
      <c r="ER407" s="8"/>
      <c r="ES407" s="8"/>
      <c r="ET407" s="8"/>
      <c r="EU407" s="8"/>
      <c r="EV407" s="8"/>
      <c r="EW407" s="8"/>
      <c r="EX407" s="8"/>
      <c r="EY407" s="8"/>
      <c r="EZ407" s="8"/>
      <c r="FA407" s="8"/>
      <c r="FB407" s="8"/>
      <c r="FC407" s="8"/>
      <c r="FD407" s="8"/>
      <c r="FE407" s="8"/>
      <c r="FF407" s="8"/>
      <c r="FG407" s="8"/>
      <c r="FH407" s="8"/>
      <c r="FI407" s="8"/>
      <c r="FJ407" s="8"/>
      <c r="FK407" s="8"/>
      <c r="FL407" s="8"/>
      <c r="FM407" s="8"/>
      <c r="FN407" s="8"/>
      <c r="FO407" s="8"/>
      <c r="FP407" s="8"/>
      <c r="FQ407" s="8"/>
      <c r="FR407" s="8"/>
    </row>
  </sheetData>
  <sheetProtection formatColumns="0" formatRows="0" insertRows="0" insertHyperlinks="0" selectLockedCells="1"/>
  <dataValidations count="4">
    <dataValidation type="whole" allowBlank="1" showInputMessage="1" showErrorMessage="1" sqref="E4" xr:uid="{DC8C173B-076A-43E4-A9E1-F97FA331AFF5}">
      <formula1>100000000</formula1>
      <formula2>999999999</formula2>
    </dataValidation>
    <dataValidation type="whole" allowBlank="1" showInputMessage="1" showErrorMessage="1" promptTitle="Facility FEIN" prompt="This number should match the FEIN that you entered into your Submittable application.  " sqref="E2" xr:uid="{24648649-EEE6-49EB-90D1-5F3123BE3722}">
      <formula1>100000000</formula1>
      <formula2>999999999</formula2>
    </dataValidation>
    <dataValidation showInputMessage="1" showErrorMessage="1" sqref="H5 I1:I1048576" xr:uid="{084795FF-61FB-4E6D-9CE3-7364043923BA}"/>
    <dataValidation type="date" operator="greaterThan" allowBlank="1" showInputMessage="1" showErrorMessage="1" sqref="G1" xr:uid="{DFB93DBD-5A75-4C32-8198-8AA1154D5247}">
      <formula1>45566</formula1>
    </dataValidation>
  </dataValidations>
  <pageMargins left="0.7" right="0.7" top="0.75" bottom="0.75" header="0.3" footer="0.3"/>
  <pageSetup scale="10" fitToWidth="0" orientation="landscape" horizontalDpi="1200" verticalDpi="1200" r:id="rId1"/>
  <headerFooter>
    <oddHeader>&amp;L&amp;G&amp;C&amp;G</oddHeader>
  </headerFooter>
  <legacyDrawing r:id="rId2"/>
  <legacyDrawingHF r:id="rId3"/>
  <tableParts count="1">
    <tablePart r:id="rId4"/>
  </tablePar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Title="Facility County" prompt="Please select the county where your main Missouri campus is located.  For questions, contact Sarah Brockes-Miller at 573-526-1649 or sarah.brockes-miller@ded.mo.gov. " xr:uid="{060C3347-0938-4D19-8B56-9CD798D93785}">
          <x14:formula1>
            <xm:f>'Conversions by County'!$B$2:$B$116</xm:f>
          </x14:formula1>
          <xm:sqref>E3</xm:sqref>
        </x14:dataValidation>
        <x14:dataValidation type="list" showInputMessage="1" showErrorMessage="1" xr:uid="{8643E35F-885D-4FAE-9B6D-2EFA194240DA}">
          <x14:formula1>
            <xm:f>List!$A$2:$A$7</xm:f>
          </x14:formula1>
          <xm:sqref>H6:H1048576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51881A-BB2C-471C-8E22-8AD42DEB0374}">
  <sheetPr>
    <tabColor rgb="FFFF0000"/>
  </sheetPr>
  <dimension ref="A1:FR407"/>
  <sheetViews>
    <sheetView topLeftCell="D1" workbookViewId="0">
      <selection activeCell="E21" sqref="E21"/>
    </sheetView>
  </sheetViews>
  <sheetFormatPr defaultColWidth="9.140625" defaultRowHeight="15" x14ac:dyDescent="0.25"/>
  <cols>
    <col min="1" max="1" width="19.85546875" style="17" hidden="1" customWidth="1"/>
    <col min="2" max="3" width="17" style="17" hidden="1" customWidth="1"/>
    <col min="4" max="4" width="33.7109375" style="18" customWidth="1"/>
    <col min="5" max="5" width="53.5703125" style="18" customWidth="1"/>
    <col min="6" max="6" width="21.85546875" style="18" customWidth="1"/>
    <col min="7" max="7" width="36" style="18" customWidth="1"/>
    <col min="8" max="8" width="59.85546875" style="8" bestFit="1" customWidth="1"/>
    <col min="9" max="10" width="14.28515625" style="8" customWidth="1"/>
    <col min="11" max="11" width="12.42578125" style="8" customWidth="1"/>
    <col min="12" max="12" width="15.28515625" style="8" customWidth="1"/>
    <col min="13" max="13" width="13.140625" style="8" customWidth="1"/>
    <col min="14" max="14" width="15.42578125" style="8" customWidth="1"/>
    <col min="15" max="174" width="9.140625" style="8"/>
    <col min="175" max="16384" width="9.140625" style="9"/>
  </cols>
  <sheetData>
    <row r="1" spans="1:174" s="5" customFormat="1" ht="42" x14ac:dyDescent="0.25">
      <c r="A1" s="33"/>
      <c r="B1" s="33"/>
      <c r="C1" s="38"/>
      <c r="D1" s="34" t="s">
        <v>0</v>
      </c>
      <c r="E1" s="48"/>
      <c r="F1" s="64" t="s">
        <v>26</v>
      </c>
      <c r="G1" s="48"/>
      <c r="H1" s="26"/>
      <c r="I1" s="26"/>
      <c r="J1" s="26"/>
      <c r="K1" s="26"/>
      <c r="L1" s="26"/>
      <c r="M1" s="26"/>
      <c r="N1" s="26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  <c r="BP1" s="8"/>
      <c r="BQ1" s="8"/>
      <c r="BR1" s="8"/>
      <c r="BS1" s="8"/>
      <c r="BT1" s="8"/>
      <c r="BU1" s="8"/>
      <c r="BV1" s="8"/>
      <c r="BW1" s="8"/>
      <c r="BX1" s="8"/>
      <c r="BY1" s="8"/>
      <c r="BZ1" s="8"/>
      <c r="CA1" s="8"/>
      <c r="CB1" s="8"/>
      <c r="CC1" s="8"/>
      <c r="CD1" s="8"/>
      <c r="CE1" s="8"/>
      <c r="CF1" s="8"/>
      <c r="CG1" s="8"/>
      <c r="CH1" s="8"/>
      <c r="CI1" s="8"/>
      <c r="CJ1" s="8"/>
      <c r="CK1" s="8"/>
      <c r="CL1" s="8"/>
      <c r="CM1" s="8"/>
      <c r="CN1" s="8"/>
      <c r="CO1" s="8"/>
      <c r="CP1" s="8"/>
      <c r="CQ1" s="8"/>
      <c r="CR1" s="8"/>
      <c r="CS1" s="8"/>
      <c r="CT1" s="8"/>
      <c r="CU1" s="8"/>
      <c r="CV1" s="8"/>
      <c r="CW1" s="8"/>
      <c r="CX1" s="8"/>
      <c r="CY1" s="8"/>
      <c r="CZ1" s="8"/>
      <c r="DA1" s="8"/>
      <c r="DB1" s="8"/>
      <c r="DC1" s="8"/>
      <c r="DD1" s="8"/>
      <c r="DE1" s="8"/>
      <c r="DF1" s="8"/>
      <c r="DG1" s="8"/>
      <c r="DH1" s="8"/>
      <c r="DI1" s="8"/>
      <c r="DJ1" s="8"/>
      <c r="DK1" s="8"/>
      <c r="DL1" s="8"/>
      <c r="DM1" s="8"/>
      <c r="DN1" s="8"/>
      <c r="DO1" s="8"/>
      <c r="DP1" s="8"/>
      <c r="DQ1" s="8"/>
      <c r="DR1" s="8"/>
      <c r="DS1" s="8"/>
      <c r="DT1" s="8"/>
      <c r="DU1" s="8"/>
      <c r="DV1" s="8"/>
      <c r="DW1" s="8"/>
      <c r="DX1" s="8"/>
      <c r="DY1" s="8"/>
      <c r="DZ1" s="8"/>
      <c r="EA1" s="8"/>
      <c r="EB1" s="8"/>
      <c r="EC1" s="8"/>
      <c r="ED1" s="8"/>
      <c r="EE1" s="8"/>
      <c r="EF1" s="8"/>
      <c r="EG1" s="8"/>
      <c r="EH1" s="8"/>
      <c r="EI1" s="8"/>
      <c r="EJ1" s="8"/>
      <c r="EK1" s="8"/>
      <c r="EL1" s="8"/>
      <c r="EM1" s="8"/>
      <c r="EN1" s="8"/>
      <c r="EO1" s="8"/>
      <c r="EP1" s="8"/>
      <c r="EQ1" s="8"/>
      <c r="ER1" s="8"/>
      <c r="ES1" s="8"/>
      <c r="ET1" s="8"/>
      <c r="EU1" s="8"/>
      <c r="EV1" s="8"/>
      <c r="EW1" s="8"/>
      <c r="EX1" s="8"/>
      <c r="EY1" s="8"/>
      <c r="EZ1" s="8"/>
      <c r="FA1" s="8"/>
      <c r="FB1" s="8"/>
      <c r="FC1" s="8"/>
      <c r="FD1" s="8"/>
      <c r="FE1" s="8"/>
      <c r="FF1" s="8"/>
      <c r="FG1" s="8"/>
      <c r="FH1" s="8"/>
      <c r="FI1" s="8"/>
      <c r="FJ1" s="8"/>
      <c r="FK1" s="8"/>
      <c r="FL1" s="8"/>
      <c r="FM1" s="8"/>
      <c r="FN1" s="8"/>
    </row>
    <row r="2" spans="1:174" s="5" customFormat="1" ht="21" x14ac:dyDescent="0.25">
      <c r="A2" s="33"/>
      <c r="B2" s="33"/>
      <c r="C2" s="39"/>
      <c r="D2" s="41" t="s">
        <v>2</v>
      </c>
      <c r="E2" s="49"/>
      <c r="F2" s="26"/>
      <c r="G2" s="26"/>
      <c r="H2" s="26"/>
      <c r="I2" s="26"/>
      <c r="J2" s="26"/>
      <c r="K2" s="26"/>
      <c r="L2" s="26"/>
      <c r="M2" s="26"/>
      <c r="N2" s="26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8"/>
      <c r="CU2" s="8"/>
      <c r="CV2" s="8"/>
      <c r="CW2" s="8"/>
      <c r="CX2" s="8"/>
      <c r="CY2" s="8"/>
      <c r="CZ2" s="8"/>
      <c r="DA2" s="8"/>
      <c r="DB2" s="8"/>
      <c r="DC2" s="8"/>
      <c r="DD2" s="8"/>
      <c r="DE2" s="8"/>
      <c r="DF2" s="8"/>
      <c r="DG2" s="8"/>
      <c r="DH2" s="8"/>
      <c r="DI2" s="8"/>
      <c r="DJ2" s="8"/>
      <c r="DK2" s="8"/>
      <c r="DL2" s="8"/>
      <c r="DM2" s="8"/>
      <c r="DN2" s="8"/>
      <c r="DO2" s="8"/>
      <c r="DP2" s="8"/>
      <c r="DQ2" s="8"/>
      <c r="DR2" s="8"/>
      <c r="DS2" s="8"/>
      <c r="DT2" s="8"/>
      <c r="DU2" s="8"/>
      <c r="DV2" s="8"/>
      <c r="DW2" s="8"/>
      <c r="DX2" s="8"/>
      <c r="DY2" s="8"/>
      <c r="DZ2" s="8"/>
      <c r="EA2" s="8"/>
      <c r="EB2" s="8"/>
      <c r="EC2" s="8"/>
      <c r="ED2" s="8"/>
      <c r="EE2" s="8"/>
      <c r="EF2" s="8"/>
      <c r="EG2" s="8"/>
      <c r="EH2" s="8"/>
      <c r="EI2" s="8"/>
      <c r="EJ2" s="8"/>
      <c r="EK2" s="8"/>
      <c r="EL2" s="8"/>
      <c r="EM2" s="8"/>
      <c r="EN2" s="8"/>
      <c r="EO2" s="8"/>
      <c r="EP2" s="8"/>
      <c r="EQ2" s="8"/>
      <c r="ER2" s="8"/>
      <c r="ES2" s="8"/>
      <c r="ET2" s="8"/>
      <c r="EU2" s="8"/>
      <c r="EV2" s="8"/>
      <c r="EW2" s="8"/>
      <c r="EX2" s="8"/>
      <c r="EY2" s="8"/>
      <c r="EZ2" s="8"/>
      <c r="FA2" s="8"/>
      <c r="FB2" s="8"/>
      <c r="FC2" s="8"/>
      <c r="FD2" s="8"/>
      <c r="FE2" s="8"/>
      <c r="FF2" s="8"/>
      <c r="FG2" s="8"/>
      <c r="FH2" s="8"/>
      <c r="FI2" s="8"/>
      <c r="FJ2" s="8"/>
      <c r="FK2" s="8"/>
      <c r="FL2" s="8"/>
      <c r="FM2" s="8"/>
      <c r="FN2" s="8"/>
    </row>
    <row r="3" spans="1:174" s="5" customFormat="1" ht="21" x14ac:dyDescent="0.25">
      <c r="A3" s="33"/>
      <c r="B3" s="33"/>
      <c r="C3" s="33"/>
      <c r="D3" s="37" t="s">
        <v>4</v>
      </c>
      <c r="E3" s="50"/>
      <c r="F3" s="26"/>
      <c r="G3" s="26"/>
      <c r="H3" s="26"/>
      <c r="I3" s="26"/>
      <c r="J3" s="26"/>
      <c r="K3" s="26"/>
      <c r="L3" s="26"/>
      <c r="M3" s="26"/>
      <c r="N3" s="26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  <c r="DW3" s="8"/>
      <c r="DX3" s="8"/>
      <c r="DY3" s="8"/>
      <c r="DZ3" s="8"/>
      <c r="EA3" s="8"/>
      <c r="EB3" s="8"/>
      <c r="EC3" s="8"/>
      <c r="ED3" s="8"/>
      <c r="EE3" s="8"/>
      <c r="EF3" s="8"/>
      <c r="EG3" s="8"/>
      <c r="EH3" s="8"/>
      <c r="EI3" s="8"/>
      <c r="EJ3" s="8"/>
      <c r="EK3" s="8"/>
      <c r="EL3" s="8"/>
      <c r="EM3" s="8"/>
      <c r="EN3" s="8"/>
      <c r="EO3" s="8"/>
      <c r="EP3" s="8"/>
      <c r="EQ3" s="8"/>
      <c r="ER3" s="8"/>
      <c r="ES3" s="8"/>
      <c r="ET3" s="8"/>
      <c r="EU3" s="8"/>
      <c r="EV3" s="8"/>
      <c r="EW3" s="8"/>
      <c r="EX3" s="8"/>
      <c r="EY3" s="8"/>
      <c r="EZ3" s="8"/>
      <c r="FA3" s="8"/>
      <c r="FB3" s="8"/>
      <c r="FC3" s="8"/>
      <c r="FD3" s="8"/>
      <c r="FE3" s="8"/>
      <c r="FF3" s="8"/>
      <c r="FG3" s="8"/>
      <c r="FH3" s="8"/>
      <c r="FI3" s="8"/>
      <c r="FJ3" s="8"/>
      <c r="FK3" s="8"/>
      <c r="FL3" s="8"/>
      <c r="FM3" s="8"/>
      <c r="FN3" s="8"/>
    </row>
    <row r="4" spans="1:174" s="5" customFormat="1" ht="21.75" thickBot="1" x14ac:dyDescent="0.3">
      <c r="A4" s="33"/>
      <c r="B4" s="33"/>
      <c r="C4" s="33"/>
      <c r="D4" s="35" t="s">
        <v>6</v>
      </c>
      <c r="E4" s="36"/>
      <c r="F4" s="26"/>
      <c r="G4" s="26"/>
      <c r="H4" s="26"/>
      <c r="I4" s="26"/>
      <c r="J4" s="26"/>
      <c r="K4" s="26"/>
      <c r="L4" s="26"/>
      <c r="M4" s="26"/>
      <c r="N4" s="26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8"/>
      <c r="FF4" s="8"/>
      <c r="FG4" s="8"/>
      <c r="FH4" s="8"/>
      <c r="FI4" s="8"/>
      <c r="FJ4" s="8"/>
      <c r="FK4" s="8"/>
      <c r="FL4" s="8"/>
      <c r="FM4" s="8"/>
      <c r="FN4" s="8"/>
    </row>
    <row r="5" spans="1:174" s="6" customFormat="1" ht="63.75" thickBot="1" x14ac:dyDescent="0.3">
      <c r="A5" s="32" t="s">
        <v>0</v>
      </c>
      <c r="B5" s="32" t="s">
        <v>7</v>
      </c>
      <c r="C5" s="40" t="s">
        <v>8</v>
      </c>
      <c r="D5" s="46" t="s">
        <v>9</v>
      </c>
      <c r="E5" s="47" t="s">
        <v>10</v>
      </c>
      <c r="F5" s="47" t="s">
        <v>11</v>
      </c>
      <c r="G5" s="47" t="s">
        <v>12</v>
      </c>
      <c r="H5" s="63" t="s">
        <v>27</v>
      </c>
      <c r="I5" s="63" t="s">
        <v>28</v>
      </c>
      <c r="J5" s="63" t="s">
        <v>29</v>
      </c>
      <c r="K5" s="63" t="s">
        <v>30</v>
      </c>
      <c r="L5" s="63" t="s">
        <v>31</v>
      </c>
      <c r="M5" s="63" t="s">
        <v>16</v>
      </c>
      <c r="N5" s="63" t="s">
        <v>167</v>
      </c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  <c r="DT5" s="8"/>
      <c r="DU5" s="8"/>
      <c r="DV5" s="8"/>
      <c r="DW5" s="8"/>
      <c r="DX5" s="8"/>
      <c r="DY5" s="8"/>
      <c r="DZ5" s="8"/>
      <c r="EA5" s="8"/>
      <c r="EB5" s="8"/>
      <c r="EC5" s="8"/>
      <c r="ED5" s="8"/>
      <c r="EE5" s="8"/>
      <c r="EF5" s="8"/>
      <c r="EG5" s="8"/>
      <c r="EH5" s="8"/>
      <c r="EI5" s="8"/>
      <c r="EJ5" s="8"/>
      <c r="EK5" s="8"/>
      <c r="EL5" s="8"/>
      <c r="EM5" s="8"/>
      <c r="EN5" s="8"/>
      <c r="EO5" s="8"/>
      <c r="EP5" s="8"/>
      <c r="EQ5" s="8"/>
      <c r="ER5" s="8"/>
      <c r="ES5" s="8"/>
      <c r="ET5" s="8"/>
      <c r="EU5" s="8"/>
      <c r="EV5" s="8"/>
      <c r="EW5" s="8"/>
      <c r="EX5" s="8"/>
      <c r="EY5" s="8"/>
      <c r="EZ5" s="8"/>
      <c r="FA5" s="8"/>
      <c r="FB5" s="8"/>
      <c r="FC5" s="8"/>
      <c r="FD5" s="8"/>
      <c r="FE5" s="8"/>
      <c r="FF5" s="8"/>
      <c r="FG5" s="8"/>
      <c r="FH5" s="8"/>
      <c r="FI5" s="8"/>
      <c r="FJ5" s="8"/>
      <c r="FK5" s="8"/>
      <c r="FL5" s="8"/>
      <c r="FM5" s="8"/>
      <c r="FN5" s="8"/>
    </row>
    <row r="6" spans="1:174" x14ac:dyDescent="0.25">
      <c r="A6" s="7">
        <f>IF(NOT(ISBLANK(Table325[[#This Row],[Employee First Name]])),$E$1,"")</f>
        <v>0</v>
      </c>
      <c r="B6" s="7">
        <f>IF(NOT(ISBLANK(Table325[[#This Row],[Employee First Name]])),$E$2,"")</f>
        <v>0</v>
      </c>
      <c r="C6" s="7">
        <f>IF(NOT(ISBLANK(Table325[[#This Row],[Employee Last Name]])),$E$3,"")</f>
        <v>0</v>
      </c>
      <c r="D6" s="42" t="str">
        <f>IF(NOT(ISBLANK(Table3[[#This Row],[Employee First Name]])),Table3[[#This Row],[Employee First Name]],"")</f>
        <v/>
      </c>
      <c r="E6" s="42" t="str">
        <f>IF(NOT(ISBLANK(Table3[[#This Row],[Employee Last Name]])),Table3[[#This Row],[Employee Last Name]],"")</f>
        <v/>
      </c>
      <c r="F6" s="42" t="str">
        <f>IF(NOT(ISBLANK(Table3[[#This Row],[Name of Credential ]])),Table3[[#This Row],[Name of Credential ]],"")</f>
        <v/>
      </c>
      <c r="G6" s="42" t="str">
        <f>IF(NOT(ISBLANK(Table3[[#This Row],[Relevant Auth of Credential ]])),Table3[[#This Row],[Relevant Auth of Credential ]],"")</f>
        <v/>
      </c>
      <c r="H6" s="56"/>
      <c r="I6" s="56"/>
      <c r="J6" s="56"/>
      <c r="K6" s="62"/>
      <c r="L6" s="62"/>
      <c r="M6" s="62"/>
      <c r="N6" s="62"/>
      <c r="FO6" s="9"/>
      <c r="FP6" s="9"/>
      <c r="FQ6" s="9"/>
      <c r="FR6" s="9"/>
    </row>
    <row r="7" spans="1:174" x14ac:dyDescent="0.25">
      <c r="A7" s="7">
        <f>IF(NOT(ISBLANK(Table325[[#This Row],[Employee First Name]])),$E$1,"")</f>
        <v>0</v>
      </c>
      <c r="B7" s="7">
        <f>IF(NOT(ISBLANK(Table325[[#This Row],[Employee First Name]])),$E$2,"")</f>
        <v>0</v>
      </c>
      <c r="C7" s="7">
        <f>IF(NOT(ISBLANK(Table325[[#This Row],[Employee Last Name]])),$E$3,"")</f>
        <v>0</v>
      </c>
      <c r="D7" s="42" t="str">
        <f>IF(NOT(ISBLANK(Table3[[#This Row],[Employee First Name]])),Table3[[#This Row],[Employee First Name]],"")</f>
        <v/>
      </c>
      <c r="E7" s="42" t="str">
        <f>IF(NOT(ISBLANK(Table3[[#This Row],[Employee Last Name]])),Table3[[#This Row],[Employee Last Name]],"")</f>
        <v/>
      </c>
      <c r="F7" s="2"/>
      <c r="G7" s="42" t="str">
        <f>IF(NOT(ISBLANK(Table3[[#This Row],[Relevant Auth of Credential ]])),Table3[[#This Row],[Relevant Auth of Credential ]],"")</f>
        <v/>
      </c>
      <c r="H7" s="7"/>
      <c r="I7" s="7"/>
      <c r="J7" s="7"/>
      <c r="K7" s="7"/>
      <c r="L7" s="7"/>
      <c r="M7" s="7"/>
      <c r="N7" s="7"/>
      <c r="FO7" s="9"/>
      <c r="FP7" s="9"/>
      <c r="FQ7" s="9"/>
      <c r="FR7" s="9"/>
    </row>
    <row r="8" spans="1:174" x14ac:dyDescent="0.25">
      <c r="A8" s="7">
        <f>IF(NOT(ISBLANK(Table325[[#This Row],[Employee First Name]])),$E$1,"")</f>
        <v>0</v>
      </c>
      <c r="B8" s="7">
        <f>IF(NOT(ISBLANK(Table325[[#This Row],[Employee First Name]])),$E$2,"")</f>
        <v>0</v>
      </c>
      <c r="C8" s="7">
        <f>IF(NOT(ISBLANK(Table325[[#This Row],[Employee Last Name]])),$E$3,"")</f>
        <v>0</v>
      </c>
      <c r="D8" s="42" t="str">
        <f>IF(NOT(ISBLANK(Table3[[#This Row],[Employee First Name]])),Table3[[#This Row],[Employee First Name]],"")</f>
        <v/>
      </c>
      <c r="E8" s="42" t="str">
        <f>IF(NOT(ISBLANK(Table3[[#This Row],[Employee Last Name]])),Table3[[#This Row],[Employee Last Name]],"")</f>
        <v/>
      </c>
      <c r="F8" s="2"/>
      <c r="G8" s="42" t="str">
        <f>IF(NOT(ISBLANK(Table3[[#This Row],[Relevant Auth of Credential ]])),Table3[[#This Row],[Relevant Auth of Credential ]],"")</f>
        <v/>
      </c>
      <c r="H8" s="7"/>
      <c r="I8" s="7"/>
      <c r="J8" s="7"/>
      <c r="K8" s="7"/>
      <c r="L8" s="7"/>
      <c r="M8" s="7"/>
      <c r="N8" s="7"/>
      <c r="FO8" s="9"/>
      <c r="FP8" s="9"/>
      <c r="FQ8" s="9"/>
      <c r="FR8" s="9"/>
    </row>
    <row r="9" spans="1:174" x14ac:dyDescent="0.25">
      <c r="A9" s="7">
        <f>IF(NOT(ISBLANK(Table325[[#This Row],[Employee First Name]])),$E$1,"")</f>
        <v>0</v>
      </c>
      <c r="B9" s="7">
        <f>IF(NOT(ISBLANK(Table325[[#This Row],[Employee First Name]])),$E$2,"")</f>
        <v>0</v>
      </c>
      <c r="C9" s="7">
        <f>IF(NOT(ISBLANK(Table325[[#This Row],[Employee Last Name]])),$E$3,"")</f>
        <v>0</v>
      </c>
      <c r="D9" s="42" t="str">
        <f>IF(NOT(ISBLANK(Table3[[#This Row],[Employee First Name]])),Table3[[#This Row],[Employee First Name]],"")</f>
        <v/>
      </c>
      <c r="E9" s="42" t="str">
        <f>IF(NOT(ISBLANK(Table3[[#This Row],[Employee Last Name]])),Table3[[#This Row],[Employee Last Name]],"")</f>
        <v/>
      </c>
      <c r="F9" s="1"/>
      <c r="G9" s="42" t="str">
        <f>IF(NOT(ISBLANK(Table3[[#This Row],[Relevant Auth of Credential ]])),Table3[[#This Row],[Relevant Auth of Credential ]],"")</f>
        <v/>
      </c>
      <c r="H9" s="7"/>
      <c r="I9" s="7"/>
      <c r="J9" s="7"/>
      <c r="K9" s="7"/>
      <c r="L9" s="7"/>
      <c r="M9" s="7"/>
      <c r="N9" s="7"/>
      <c r="FO9" s="9"/>
      <c r="FP9" s="9"/>
      <c r="FQ9" s="9"/>
      <c r="FR9" s="9"/>
    </row>
    <row r="10" spans="1:174" x14ac:dyDescent="0.25">
      <c r="A10" s="7">
        <f>IF(NOT(ISBLANK(Table325[[#This Row],[Employee First Name]])),$E$1,"")</f>
        <v>0</v>
      </c>
      <c r="B10" s="7">
        <f>IF(NOT(ISBLANK(Table325[[#This Row],[Employee First Name]])),$E$2,"")</f>
        <v>0</v>
      </c>
      <c r="C10" s="7">
        <f>IF(NOT(ISBLANK(Table325[[#This Row],[Employee Last Name]])),$E$3,"")</f>
        <v>0</v>
      </c>
      <c r="D10" s="42" t="str">
        <f>IF(NOT(ISBLANK(Table3[[#This Row],[Employee First Name]])),Table3[[#This Row],[Employee First Name]],"")</f>
        <v/>
      </c>
      <c r="E10" s="42" t="str">
        <f>IF(NOT(ISBLANK(Table3[[#This Row],[Employee Last Name]])),Table3[[#This Row],[Employee Last Name]],"")</f>
        <v/>
      </c>
      <c r="F10" s="1"/>
      <c r="G10" s="42" t="str">
        <f>IF(NOT(ISBLANK(Table3[[#This Row],[Relevant Auth of Credential ]])),Table3[[#This Row],[Relevant Auth of Credential ]],"")</f>
        <v/>
      </c>
      <c r="H10" s="7"/>
      <c r="I10" s="7"/>
      <c r="J10" s="7"/>
      <c r="K10" s="7"/>
      <c r="L10" s="7"/>
      <c r="M10" s="7"/>
      <c r="N10" s="7"/>
      <c r="FO10" s="9"/>
      <c r="FP10" s="9"/>
      <c r="FQ10" s="9"/>
      <c r="FR10" s="9"/>
    </row>
    <row r="11" spans="1:174" x14ac:dyDescent="0.25">
      <c r="A11" s="7">
        <f>IF(NOT(ISBLANK(Table325[[#This Row],[Employee First Name]])),$E$1,"")</f>
        <v>0</v>
      </c>
      <c r="B11" s="7">
        <f>IF(NOT(ISBLANK(Table325[[#This Row],[Employee First Name]])),$E$2,"")</f>
        <v>0</v>
      </c>
      <c r="C11" s="7">
        <f>IF(NOT(ISBLANK(Table325[[#This Row],[Employee Last Name]])),$E$3,"")</f>
        <v>0</v>
      </c>
      <c r="D11" s="42" t="str">
        <f>IF(NOT(ISBLANK(Table3[[#This Row],[Employee First Name]])),Table3[[#This Row],[Employee First Name]],"")</f>
        <v/>
      </c>
      <c r="E11" s="42" t="str">
        <f>IF(NOT(ISBLANK(Table3[[#This Row],[Employee Last Name]])),Table3[[#This Row],[Employee Last Name]],"")</f>
        <v/>
      </c>
      <c r="F11" s="1"/>
      <c r="G11" s="42" t="str">
        <f>IF(NOT(ISBLANK(Table3[[#This Row],[Relevant Auth of Credential ]])),Table3[[#This Row],[Relevant Auth of Credential ]],"")</f>
        <v/>
      </c>
      <c r="H11" s="7"/>
      <c r="I11" s="7"/>
      <c r="J11" s="7"/>
      <c r="K11" s="7"/>
      <c r="L11" s="7"/>
      <c r="M11" s="7"/>
      <c r="N11" s="7"/>
      <c r="FO11" s="9"/>
      <c r="FP11" s="9"/>
      <c r="FQ11" s="9"/>
      <c r="FR11" s="9"/>
    </row>
    <row r="12" spans="1:174" x14ac:dyDescent="0.25">
      <c r="A12" s="7">
        <f>IF(NOT(ISBLANK(Table325[[#This Row],[Employee First Name]])),$E$1,"")</f>
        <v>0</v>
      </c>
      <c r="B12" s="7">
        <f>IF(NOT(ISBLANK(Table325[[#This Row],[Employee First Name]])),$E$2,"")</f>
        <v>0</v>
      </c>
      <c r="C12" s="7">
        <f>IF(NOT(ISBLANK(Table325[[#This Row],[Employee Last Name]])),$E$3,"")</f>
        <v>0</v>
      </c>
      <c r="D12" s="42" t="str">
        <f>IF(NOT(ISBLANK(Table3[[#This Row],[Employee First Name]])),Table3[[#This Row],[Employee First Name]],"")</f>
        <v/>
      </c>
      <c r="E12" s="42" t="str">
        <f>IF(NOT(ISBLANK(Table3[[#This Row],[Employee Last Name]])),Table3[[#This Row],[Employee Last Name]],"")</f>
        <v/>
      </c>
      <c r="F12" s="1"/>
      <c r="G12" s="42" t="str">
        <f>IF(NOT(ISBLANK(Table3[[#This Row],[Relevant Auth of Credential ]])),Table3[[#This Row],[Relevant Auth of Credential ]],"")</f>
        <v/>
      </c>
      <c r="H12" s="7"/>
      <c r="I12" s="7"/>
      <c r="J12" s="7"/>
      <c r="K12" s="7"/>
      <c r="L12" s="7"/>
      <c r="M12" s="7"/>
      <c r="N12" s="7"/>
      <c r="FO12" s="9"/>
      <c r="FP12" s="9"/>
      <c r="FQ12" s="9"/>
      <c r="FR12" s="9"/>
    </row>
    <row r="13" spans="1:174" x14ac:dyDescent="0.25">
      <c r="A13" s="7">
        <f>IF(NOT(ISBLANK(Table325[[#This Row],[Employee First Name]])),$E$1,"")</f>
        <v>0</v>
      </c>
      <c r="B13" s="7">
        <f>IF(NOT(ISBLANK(Table325[[#This Row],[Employee First Name]])),$E$2,"")</f>
        <v>0</v>
      </c>
      <c r="C13" s="7">
        <f>IF(NOT(ISBLANK(Table325[[#This Row],[Employee Last Name]])),$E$3,"")</f>
        <v>0</v>
      </c>
      <c r="D13" s="42" t="str">
        <f>IF(NOT(ISBLANK(Table3[[#This Row],[Employee First Name]])),Table3[[#This Row],[Employee First Name]],"")</f>
        <v/>
      </c>
      <c r="E13" s="42" t="str">
        <f>IF(NOT(ISBLANK(Table3[[#This Row],[Employee Last Name]])),Table3[[#This Row],[Employee Last Name]],"")</f>
        <v/>
      </c>
      <c r="F13" s="1"/>
      <c r="G13" s="42" t="str">
        <f>IF(NOT(ISBLANK(Table3[[#This Row],[Relevant Auth of Credential ]])),Table3[[#This Row],[Relevant Auth of Credential ]],"")</f>
        <v/>
      </c>
      <c r="H13" s="7"/>
      <c r="I13" s="7"/>
      <c r="J13" s="7"/>
      <c r="K13" s="7"/>
      <c r="L13" s="7"/>
      <c r="M13" s="7"/>
      <c r="N13" s="7"/>
      <c r="FO13" s="9"/>
      <c r="FP13" s="9"/>
      <c r="FQ13" s="9"/>
      <c r="FR13" s="9"/>
    </row>
    <row r="14" spans="1:174" x14ac:dyDescent="0.25">
      <c r="A14" s="7">
        <f>IF(NOT(ISBLANK(Table325[[#This Row],[Employee First Name]])),$E$1,"")</f>
        <v>0</v>
      </c>
      <c r="B14" s="7">
        <f>IF(NOT(ISBLANK(Table325[[#This Row],[Employee First Name]])),$E$2,"")</f>
        <v>0</v>
      </c>
      <c r="C14" s="7">
        <f>IF(NOT(ISBLANK(Table325[[#This Row],[Employee Last Name]])),$E$3,"")</f>
        <v>0</v>
      </c>
      <c r="D14" s="42" t="str">
        <f>IF(NOT(ISBLANK(Table3[[#This Row],[Employee First Name]])),Table3[[#This Row],[Employee First Name]],"")</f>
        <v/>
      </c>
      <c r="E14" s="42" t="str">
        <f>IF(NOT(ISBLANK(Table3[[#This Row],[Employee Last Name]])),Table3[[#This Row],[Employee Last Name]],"")</f>
        <v/>
      </c>
      <c r="F14" s="1"/>
      <c r="G14" s="42" t="str">
        <f>IF(NOT(ISBLANK(Table3[[#This Row],[Relevant Auth of Credential ]])),Table3[[#This Row],[Relevant Auth of Credential ]],"")</f>
        <v/>
      </c>
      <c r="H14" s="7"/>
      <c r="I14" s="7"/>
      <c r="J14" s="7"/>
      <c r="K14" s="7"/>
      <c r="L14" s="7"/>
      <c r="M14" s="7"/>
      <c r="N14" s="7"/>
      <c r="FO14" s="9"/>
      <c r="FP14" s="9"/>
      <c r="FQ14" s="9"/>
      <c r="FR14" s="9"/>
    </row>
    <row r="15" spans="1:174" x14ac:dyDescent="0.25">
      <c r="A15" s="7">
        <f>IF(NOT(ISBLANK(Table325[[#This Row],[Employee First Name]])),$E$1,"")</f>
        <v>0</v>
      </c>
      <c r="B15" s="7">
        <f>IF(NOT(ISBLANK(Table325[[#This Row],[Employee First Name]])),$E$2,"")</f>
        <v>0</v>
      </c>
      <c r="C15" s="7">
        <f>IF(NOT(ISBLANK(Table325[[#This Row],[Employee Last Name]])),$E$3,"")</f>
        <v>0</v>
      </c>
      <c r="D15" s="42" t="str">
        <f>IF(NOT(ISBLANK(Table3[[#This Row],[Employee First Name]])),Table3[[#This Row],[Employee First Name]],"")</f>
        <v/>
      </c>
      <c r="E15" s="42" t="str">
        <f>IF(NOT(ISBLANK(Table3[[#This Row],[Employee Last Name]])),Table3[[#This Row],[Employee Last Name]],"")</f>
        <v/>
      </c>
      <c r="F15" s="1"/>
      <c r="G15" s="42" t="str">
        <f>IF(NOT(ISBLANK(Table3[[#This Row],[Relevant Auth of Credential ]])),Table3[[#This Row],[Relevant Auth of Credential ]],"")</f>
        <v/>
      </c>
      <c r="H15" s="7"/>
      <c r="I15" s="7"/>
      <c r="J15" s="7"/>
      <c r="K15" s="7"/>
      <c r="L15" s="7"/>
      <c r="M15" s="7"/>
      <c r="N15" s="7"/>
      <c r="FO15" s="9"/>
      <c r="FP15" s="9"/>
      <c r="FQ15" s="9"/>
      <c r="FR15" s="9"/>
    </row>
    <row r="16" spans="1:174" x14ac:dyDescent="0.25">
      <c r="A16" s="7">
        <f>IF(NOT(ISBLANK(Table325[[#This Row],[Employee First Name]])),$E$1,"")</f>
        <v>0</v>
      </c>
      <c r="B16" s="7">
        <f>IF(NOT(ISBLANK(Table325[[#This Row],[Employee First Name]])),$E$2,"")</f>
        <v>0</v>
      </c>
      <c r="C16" s="7">
        <f>IF(NOT(ISBLANK(Table325[[#This Row],[Employee Last Name]])),$E$3,"")</f>
        <v>0</v>
      </c>
      <c r="D16" s="42" t="str">
        <f>IF(NOT(ISBLANK(Table3[[#This Row],[Employee First Name]])),Table3[[#This Row],[Employee First Name]],"")</f>
        <v/>
      </c>
      <c r="E16" s="42" t="str">
        <f>IF(NOT(ISBLANK(Table3[[#This Row],[Employee Last Name]])),Table3[[#This Row],[Employee Last Name]],"")</f>
        <v/>
      </c>
      <c r="F16" s="1"/>
      <c r="G16" s="42" t="str">
        <f>IF(NOT(ISBLANK(Table3[[#This Row],[Relevant Auth of Credential ]])),Table3[[#This Row],[Relevant Auth of Credential ]],"")</f>
        <v/>
      </c>
      <c r="H16" s="7"/>
      <c r="I16" s="7"/>
      <c r="J16" s="7"/>
      <c r="K16" s="7"/>
      <c r="L16" s="7"/>
      <c r="M16" s="7"/>
      <c r="N16" s="7"/>
      <c r="FO16" s="9"/>
      <c r="FP16" s="9"/>
      <c r="FQ16" s="9"/>
      <c r="FR16" s="9"/>
    </row>
    <row r="17" spans="1:174" x14ac:dyDescent="0.25">
      <c r="A17" s="7">
        <f>IF(NOT(ISBLANK(Table325[[#This Row],[Employee First Name]])),$E$1,"")</f>
        <v>0</v>
      </c>
      <c r="B17" s="7">
        <f>IF(NOT(ISBLANK(Table325[[#This Row],[Employee First Name]])),$E$2,"")</f>
        <v>0</v>
      </c>
      <c r="C17" s="7">
        <f>IF(NOT(ISBLANK(Table325[[#This Row],[Employee Last Name]])),$E$3,"")</f>
        <v>0</v>
      </c>
      <c r="D17" s="42" t="str">
        <f>IF(NOT(ISBLANK(Table3[[#This Row],[Employee First Name]])),Table3[[#This Row],[Employee First Name]],"")</f>
        <v/>
      </c>
      <c r="E17" s="42" t="str">
        <f>IF(NOT(ISBLANK(Table3[[#This Row],[Employee Last Name]])),Table3[[#This Row],[Employee Last Name]],"")</f>
        <v/>
      </c>
      <c r="F17" s="1"/>
      <c r="G17" s="42" t="str">
        <f>IF(NOT(ISBLANK(Table3[[#This Row],[Relevant Auth of Credential ]])),Table3[[#This Row],[Relevant Auth of Credential ]],"")</f>
        <v/>
      </c>
      <c r="H17" s="7"/>
      <c r="I17" s="7"/>
      <c r="J17" s="7"/>
      <c r="K17" s="7"/>
      <c r="L17" s="7"/>
      <c r="M17" s="7"/>
      <c r="N17" s="7"/>
      <c r="FO17" s="9"/>
      <c r="FP17" s="9"/>
      <c r="FQ17" s="9"/>
      <c r="FR17" s="9"/>
    </row>
    <row r="18" spans="1:174" x14ac:dyDescent="0.25">
      <c r="A18" s="7">
        <f>IF(NOT(ISBLANK(Table325[[#This Row],[Employee First Name]])),$E$1,"")</f>
        <v>0</v>
      </c>
      <c r="B18" s="7">
        <f>IF(NOT(ISBLANK(Table325[[#This Row],[Employee First Name]])),$E$2,"")</f>
        <v>0</v>
      </c>
      <c r="C18" s="7">
        <f>IF(NOT(ISBLANK(Table325[[#This Row],[Employee Last Name]])),$E$3,"")</f>
        <v>0</v>
      </c>
      <c r="D18" s="42" t="str">
        <f>IF(NOT(ISBLANK(Table3[[#This Row],[Employee First Name]])),Table3[[#This Row],[Employee First Name]],"")</f>
        <v/>
      </c>
      <c r="E18" s="42" t="str">
        <f>IF(NOT(ISBLANK(Table3[[#This Row],[Employee Last Name]])),Table3[[#This Row],[Employee Last Name]],"")</f>
        <v/>
      </c>
      <c r="F18" s="1"/>
      <c r="G18" s="42" t="str">
        <f>IF(NOT(ISBLANK(Table3[[#This Row],[Relevant Auth of Credential ]])),Table3[[#This Row],[Relevant Auth of Credential ]],"")</f>
        <v/>
      </c>
      <c r="H18" s="7"/>
      <c r="I18" s="7"/>
      <c r="J18" s="7"/>
      <c r="K18" s="7"/>
      <c r="L18" s="7"/>
      <c r="M18" s="7"/>
      <c r="N18" s="7"/>
      <c r="FO18" s="9"/>
      <c r="FP18" s="9"/>
      <c r="FQ18" s="9"/>
      <c r="FR18" s="9"/>
    </row>
    <row r="19" spans="1:174" x14ac:dyDescent="0.25">
      <c r="A19" s="7">
        <f>IF(NOT(ISBLANK(Table325[[#This Row],[Employee First Name]])),$E$1,"")</f>
        <v>0</v>
      </c>
      <c r="B19" s="7">
        <f>IF(NOT(ISBLANK(Table325[[#This Row],[Employee First Name]])),$E$2,"")</f>
        <v>0</v>
      </c>
      <c r="C19" s="7">
        <f>IF(NOT(ISBLANK(Table325[[#This Row],[Employee Last Name]])),$E$3,"")</f>
        <v>0</v>
      </c>
      <c r="D19" s="42" t="str">
        <f>IF(NOT(ISBLANK(Table3[[#This Row],[Employee First Name]])),Table3[[#This Row],[Employee First Name]],"")</f>
        <v/>
      </c>
      <c r="E19" s="42" t="str">
        <f>IF(NOT(ISBLANK(Table3[[#This Row],[Employee Last Name]])),Table3[[#This Row],[Employee Last Name]],"")</f>
        <v/>
      </c>
      <c r="F19" s="1"/>
      <c r="G19" s="42" t="str">
        <f>IF(NOT(ISBLANK(Table3[[#This Row],[Relevant Auth of Credential ]])),Table3[[#This Row],[Relevant Auth of Credential ]],"")</f>
        <v/>
      </c>
      <c r="H19" s="7"/>
      <c r="I19" s="7"/>
      <c r="J19" s="7"/>
      <c r="K19" s="7"/>
      <c r="L19" s="7"/>
      <c r="M19" s="7"/>
      <c r="N19" s="7"/>
      <c r="FO19" s="9"/>
      <c r="FP19" s="9"/>
      <c r="FQ19" s="9"/>
      <c r="FR19" s="9"/>
    </row>
    <row r="20" spans="1:174" x14ac:dyDescent="0.25">
      <c r="A20" s="7">
        <f>IF(NOT(ISBLANK(Table325[[#This Row],[Employee First Name]])),$E$1,"")</f>
        <v>0</v>
      </c>
      <c r="B20" s="7">
        <f>IF(NOT(ISBLANK(Table325[[#This Row],[Employee First Name]])),$E$2,"")</f>
        <v>0</v>
      </c>
      <c r="C20" s="7">
        <f>IF(NOT(ISBLANK(Table325[[#This Row],[Employee Last Name]])),$E$3,"")</f>
        <v>0</v>
      </c>
      <c r="D20" s="42" t="str">
        <f>IF(NOT(ISBLANK(Table3[[#This Row],[Employee First Name]])),Table3[[#This Row],[Employee First Name]],"")</f>
        <v/>
      </c>
      <c r="E20" s="42" t="str">
        <f>IF(NOT(ISBLANK(Table3[[#This Row],[Employee Last Name]])),Table3[[#This Row],[Employee Last Name]],"")</f>
        <v/>
      </c>
      <c r="F20" s="1"/>
      <c r="G20" s="42" t="str">
        <f>IF(NOT(ISBLANK(Table3[[#This Row],[Relevant Auth of Credential ]])),Table3[[#This Row],[Relevant Auth of Credential ]],"")</f>
        <v/>
      </c>
      <c r="H20" s="7"/>
      <c r="I20" s="7"/>
      <c r="J20" s="7"/>
      <c r="K20" s="7"/>
      <c r="L20" s="7"/>
      <c r="M20" s="7"/>
      <c r="N20" s="7"/>
      <c r="FO20" s="9"/>
      <c r="FP20" s="9"/>
      <c r="FQ20" s="9"/>
      <c r="FR20" s="9"/>
    </row>
    <row r="21" spans="1:174" x14ac:dyDescent="0.25">
      <c r="A21" s="7">
        <f>IF(NOT(ISBLANK(Table325[[#This Row],[Employee First Name]])),$E$1,"")</f>
        <v>0</v>
      </c>
      <c r="B21" s="7">
        <f>IF(NOT(ISBLANK(Table325[[#This Row],[Employee First Name]])),$E$2,"")</f>
        <v>0</v>
      </c>
      <c r="C21" s="7">
        <f>IF(NOT(ISBLANK(Table325[[#This Row],[Employee Last Name]])),$E$3,"")</f>
        <v>0</v>
      </c>
      <c r="D21" s="42" t="str">
        <f>IF(NOT(ISBLANK(Table3[[#This Row],[Employee First Name]])),Table3[[#This Row],[Employee First Name]],"")</f>
        <v/>
      </c>
      <c r="E21" s="42" t="str">
        <f>IF(NOT(ISBLANK(Table3[[#This Row],[Employee Last Name]])),Table3[[#This Row],[Employee Last Name]],"")</f>
        <v/>
      </c>
      <c r="F21" s="1"/>
      <c r="G21" s="42" t="str">
        <f>IF(NOT(ISBLANK(Table3[[#This Row],[Relevant Auth of Credential ]])),Table3[[#This Row],[Relevant Auth of Credential ]],"")</f>
        <v/>
      </c>
      <c r="H21" s="7"/>
      <c r="I21" s="7"/>
      <c r="J21" s="7"/>
      <c r="K21" s="7"/>
      <c r="L21" s="7"/>
      <c r="M21" s="7"/>
      <c r="N21" s="7"/>
      <c r="FO21" s="9"/>
      <c r="FP21" s="9"/>
      <c r="FQ21" s="9"/>
      <c r="FR21" s="9"/>
    </row>
    <row r="22" spans="1:174" x14ac:dyDescent="0.25">
      <c r="A22" s="7">
        <f>IF(NOT(ISBLANK(Table325[[#This Row],[Employee First Name]])),$E$1,"")</f>
        <v>0</v>
      </c>
      <c r="B22" s="7">
        <f>IF(NOT(ISBLANK(Table325[[#This Row],[Employee First Name]])),$E$2,"")</f>
        <v>0</v>
      </c>
      <c r="C22" s="7">
        <f>IF(NOT(ISBLANK(Table325[[#This Row],[Employee Last Name]])),$E$3,"")</f>
        <v>0</v>
      </c>
      <c r="D22" s="42" t="str">
        <f>IF(NOT(ISBLANK(Table3[[#This Row],[Employee First Name]])),Table3[[#This Row],[Employee First Name]],"")</f>
        <v/>
      </c>
      <c r="E22" s="42" t="str">
        <f>IF(NOT(ISBLANK(Table3[[#This Row],[Employee Last Name]])),Table3[[#This Row],[Employee Last Name]],"")</f>
        <v/>
      </c>
      <c r="F22" s="1"/>
      <c r="G22" s="42" t="str">
        <f>IF(NOT(ISBLANK(Table3[[#This Row],[Relevant Auth of Credential ]])),Table3[[#This Row],[Relevant Auth of Credential ]],"")</f>
        <v/>
      </c>
      <c r="H22" s="7"/>
      <c r="I22" s="7"/>
      <c r="J22" s="7"/>
      <c r="K22" s="7"/>
      <c r="L22" s="7"/>
      <c r="M22" s="7"/>
      <c r="N22" s="7"/>
      <c r="FN22" s="9"/>
      <c r="FO22" s="9"/>
      <c r="FP22" s="9"/>
      <c r="FQ22" s="9"/>
      <c r="FR22" s="9"/>
    </row>
    <row r="23" spans="1:174" x14ac:dyDescent="0.25">
      <c r="A23" s="7">
        <f>IF(NOT(ISBLANK(Table325[[#This Row],[Employee First Name]])),$E$1,"")</f>
        <v>0</v>
      </c>
      <c r="B23" s="7">
        <f>IF(NOT(ISBLANK(Table325[[#This Row],[Employee First Name]])),$E$2,"")</f>
        <v>0</v>
      </c>
      <c r="C23" s="7">
        <f>IF(NOT(ISBLANK(Table325[[#This Row],[Employee Last Name]])),$E$3,"")</f>
        <v>0</v>
      </c>
      <c r="D23" s="42" t="str">
        <f>IF(NOT(ISBLANK(Table3[[#This Row],[Employee First Name]])),Table3[[#This Row],[Employee First Name]],"")</f>
        <v/>
      </c>
      <c r="E23" s="42" t="str">
        <f>IF(NOT(ISBLANK(Table3[[#This Row],[Employee Last Name]])),Table3[[#This Row],[Employee Last Name]],"")</f>
        <v/>
      </c>
      <c r="F23" s="1"/>
      <c r="G23" s="42" t="str">
        <f>IF(NOT(ISBLANK(Table3[[#This Row],[Relevant Auth of Credential ]])),Table3[[#This Row],[Relevant Auth of Credential ]],"")</f>
        <v/>
      </c>
      <c r="H23" s="7"/>
      <c r="I23" s="7"/>
      <c r="J23" s="7"/>
      <c r="K23" s="7"/>
      <c r="L23" s="7"/>
      <c r="M23" s="7"/>
      <c r="N23" s="7"/>
      <c r="FN23" s="9"/>
      <c r="FO23" s="9"/>
      <c r="FP23" s="9"/>
      <c r="FQ23" s="9"/>
      <c r="FR23" s="9"/>
    </row>
    <row r="24" spans="1:174" x14ac:dyDescent="0.25">
      <c r="A24" s="7">
        <f>IF(NOT(ISBLANK(Table325[[#This Row],[Employee First Name]])),$E$1,"")</f>
        <v>0</v>
      </c>
      <c r="B24" s="7">
        <f>IF(NOT(ISBLANK(Table325[[#This Row],[Employee First Name]])),$E$2,"")</f>
        <v>0</v>
      </c>
      <c r="C24" s="7">
        <f>IF(NOT(ISBLANK(Table325[[#This Row],[Employee Last Name]])),$E$3,"")</f>
        <v>0</v>
      </c>
      <c r="D24" s="42" t="str">
        <f>IF(NOT(ISBLANK(Table3[[#This Row],[Employee First Name]])),Table3[[#This Row],[Employee First Name]],"")</f>
        <v/>
      </c>
      <c r="E24" s="42" t="str">
        <f>IF(NOT(ISBLANK(Table3[[#This Row],[Employee Last Name]])),Table3[[#This Row],[Employee Last Name]],"")</f>
        <v/>
      </c>
      <c r="F24" s="1"/>
      <c r="G24" s="42" t="str">
        <f>IF(NOT(ISBLANK(Table3[[#This Row],[Relevant Auth of Credential ]])),Table3[[#This Row],[Relevant Auth of Credential ]],"")</f>
        <v/>
      </c>
      <c r="H24" s="7"/>
      <c r="I24" s="7"/>
      <c r="J24" s="7"/>
      <c r="K24" s="7"/>
      <c r="L24" s="7"/>
      <c r="M24" s="7"/>
      <c r="N24" s="7"/>
      <c r="FN24" s="9"/>
      <c r="FO24" s="9"/>
      <c r="FP24" s="9"/>
      <c r="FQ24" s="9"/>
      <c r="FR24" s="9"/>
    </row>
    <row r="25" spans="1:174" x14ac:dyDescent="0.25">
      <c r="A25" s="7">
        <f>IF(NOT(ISBLANK(Table325[[#This Row],[Employee First Name]])),$E$1,"")</f>
        <v>0</v>
      </c>
      <c r="B25" s="7">
        <f>IF(NOT(ISBLANK(Table325[[#This Row],[Employee First Name]])),$E$2,"")</f>
        <v>0</v>
      </c>
      <c r="C25" s="7">
        <f>IF(NOT(ISBLANK(Table325[[#This Row],[Employee Last Name]])),$E$3,"")</f>
        <v>0</v>
      </c>
      <c r="D25" s="42" t="str">
        <f>IF(NOT(ISBLANK(Table3[[#This Row],[Employee First Name]])),Table3[[#This Row],[Employee First Name]],"")</f>
        <v/>
      </c>
      <c r="E25" s="42" t="str">
        <f>IF(NOT(ISBLANK(Table3[[#This Row],[Employee Last Name]])),Table3[[#This Row],[Employee Last Name]],"")</f>
        <v/>
      </c>
      <c r="F25" s="1"/>
      <c r="G25" s="42" t="str">
        <f>IF(NOT(ISBLANK(Table3[[#This Row],[Relevant Auth of Credential ]])),Table3[[#This Row],[Relevant Auth of Credential ]],"")</f>
        <v/>
      </c>
      <c r="H25" s="7"/>
      <c r="I25" s="7"/>
      <c r="J25" s="7"/>
      <c r="K25" s="7"/>
      <c r="L25" s="7"/>
      <c r="M25" s="7"/>
      <c r="N25" s="7"/>
      <c r="FN25" s="9"/>
      <c r="FO25" s="9"/>
      <c r="FP25" s="9"/>
      <c r="FQ25" s="9"/>
      <c r="FR25" s="9"/>
    </row>
    <row r="26" spans="1:174" x14ac:dyDescent="0.25">
      <c r="A26" s="7">
        <f>IF(NOT(ISBLANK(Table325[[#This Row],[Employee First Name]])),$E$1,"")</f>
        <v>0</v>
      </c>
      <c r="B26" s="7">
        <f>IF(NOT(ISBLANK(Table325[[#This Row],[Employee First Name]])),$E$2,"")</f>
        <v>0</v>
      </c>
      <c r="C26" s="7">
        <f>IF(NOT(ISBLANK(Table325[[#This Row],[Employee Last Name]])),$E$3,"")</f>
        <v>0</v>
      </c>
      <c r="D26" s="42" t="str">
        <f>IF(NOT(ISBLANK(Table3[[#This Row],[Employee First Name]])),Table3[[#This Row],[Employee First Name]],"")</f>
        <v/>
      </c>
      <c r="E26" s="42" t="str">
        <f>IF(NOT(ISBLANK(Table3[[#This Row],[Employee Last Name]])),Table3[[#This Row],[Employee Last Name]],"")</f>
        <v/>
      </c>
      <c r="F26" s="1"/>
      <c r="G26" s="42" t="str">
        <f>IF(NOT(ISBLANK(Table3[[#This Row],[Relevant Auth of Credential ]])),Table3[[#This Row],[Relevant Auth of Credential ]],"")</f>
        <v/>
      </c>
      <c r="H26" s="7"/>
      <c r="I26" s="7"/>
      <c r="J26" s="7"/>
      <c r="K26" s="7"/>
      <c r="L26" s="7"/>
      <c r="M26" s="7"/>
      <c r="N26" s="7"/>
      <c r="FN26" s="9"/>
      <c r="FO26" s="9"/>
      <c r="FP26" s="9"/>
      <c r="FQ26" s="9"/>
      <c r="FR26" s="9"/>
    </row>
    <row r="27" spans="1:174" x14ac:dyDescent="0.25">
      <c r="A27" s="7">
        <f>IF(NOT(ISBLANK(Table325[[#This Row],[Employee First Name]])),$E$1,"")</f>
        <v>0</v>
      </c>
      <c r="B27" s="7">
        <f>IF(NOT(ISBLANK(Table325[[#This Row],[Employee First Name]])),$E$2,"")</f>
        <v>0</v>
      </c>
      <c r="C27" s="7">
        <f>IF(NOT(ISBLANK(Table325[[#This Row],[Employee Last Name]])),$E$3,"")</f>
        <v>0</v>
      </c>
      <c r="D27" s="42" t="str">
        <f>IF(NOT(ISBLANK(Table3[[#This Row],[Employee First Name]])),Table3[[#This Row],[Employee First Name]],"")</f>
        <v/>
      </c>
      <c r="E27" s="42" t="str">
        <f>IF(NOT(ISBLANK(Table3[[#This Row],[Employee Last Name]])),Table3[[#This Row],[Employee Last Name]],"")</f>
        <v/>
      </c>
      <c r="F27" s="1"/>
      <c r="G27" s="42" t="str">
        <f>IF(NOT(ISBLANK(Table3[[#This Row],[Relevant Auth of Credential ]])),Table3[[#This Row],[Relevant Auth of Credential ]],"")</f>
        <v/>
      </c>
      <c r="H27" s="7"/>
      <c r="I27" s="7"/>
      <c r="J27" s="7"/>
      <c r="K27" s="7"/>
      <c r="L27" s="7"/>
      <c r="M27" s="7"/>
      <c r="N27" s="7"/>
      <c r="FN27" s="9"/>
      <c r="FO27" s="9"/>
      <c r="FP27" s="9"/>
      <c r="FQ27" s="9"/>
      <c r="FR27" s="9"/>
    </row>
    <row r="28" spans="1:174" x14ac:dyDescent="0.25">
      <c r="A28" s="7">
        <f>IF(NOT(ISBLANK(Table325[[#This Row],[Employee First Name]])),$E$1,"")</f>
        <v>0</v>
      </c>
      <c r="B28" s="7">
        <f>IF(NOT(ISBLANK(Table325[[#This Row],[Employee First Name]])),$E$2,"")</f>
        <v>0</v>
      </c>
      <c r="C28" s="7">
        <f>IF(NOT(ISBLANK(Table325[[#This Row],[Employee Last Name]])),$E$3,"")</f>
        <v>0</v>
      </c>
      <c r="D28" s="42" t="str">
        <f>IF(NOT(ISBLANK(Table3[[#This Row],[Employee First Name]])),Table3[[#This Row],[Employee First Name]],"")</f>
        <v/>
      </c>
      <c r="E28" s="42" t="str">
        <f>IF(NOT(ISBLANK(Table3[[#This Row],[Employee Last Name]])),Table3[[#This Row],[Employee Last Name]],"")</f>
        <v/>
      </c>
      <c r="F28" s="1"/>
      <c r="G28" s="42" t="str">
        <f>IF(NOT(ISBLANK(Table3[[#This Row],[Relevant Auth of Credential ]])),Table3[[#This Row],[Relevant Auth of Credential ]],"")</f>
        <v/>
      </c>
      <c r="H28" s="7"/>
      <c r="I28" s="7"/>
      <c r="J28" s="7"/>
      <c r="K28" s="7"/>
      <c r="L28" s="7"/>
      <c r="M28" s="7"/>
      <c r="N28" s="7"/>
      <c r="FN28" s="9"/>
      <c r="FO28" s="9"/>
      <c r="FP28" s="9"/>
      <c r="FQ28" s="9"/>
      <c r="FR28" s="9"/>
    </row>
    <row r="29" spans="1:174" x14ac:dyDescent="0.25">
      <c r="A29" s="7">
        <f>IF(NOT(ISBLANK(Table325[[#This Row],[Employee First Name]])),$E$1,"")</f>
        <v>0</v>
      </c>
      <c r="B29" s="7">
        <f>IF(NOT(ISBLANK(Table325[[#This Row],[Employee First Name]])),$E$2,"")</f>
        <v>0</v>
      </c>
      <c r="C29" s="7">
        <f>IF(NOT(ISBLANK(Table325[[#This Row],[Employee Last Name]])),$E$3,"")</f>
        <v>0</v>
      </c>
      <c r="D29" s="42" t="str">
        <f>IF(NOT(ISBLANK(Table3[[#This Row],[Employee First Name]])),Table3[[#This Row],[Employee First Name]],"")</f>
        <v/>
      </c>
      <c r="E29" s="42" t="str">
        <f>IF(NOT(ISBLANK(Table3[[#This Row],[Employee Last Name]])),Table3[[#This Row],[Employee Last Name]],"")</f>
        <v/>
      </c>
      <c r="F29" s="1"/>
      <c r="G29" s="42" t="str">
        <f>IF(NOT(ISBLANK(Table3[[#This Row],[Relevant Auth of Credential ]])),Table3[[#This Row],[Relevant Auth of Credential ]],"")</f>
        <v/>
      </c>
      <c r="H29" s="7"/>
      <c r="I29" s="7"/>
      <c r="J29" s="7"/>
      <c r="K29" s="7"/>
      <c r="L29" s="7"/>
      <c r="M29" s="7"/>
      <c r="N29" s="7"/>
      <c r="FN29" s="9"/>
      <c r="FO29" s="9"/>
      <c r="FP29" s="9"/>
      <c r="FQ29" s="9"/>
      <c r="FR29" s="9"/>
    </row>
    <row r="30" spans="1:174" x14ac:dyDescent="0.25">
      <c r="A30" s="7">
        <f>IF(NOT(ISBLANK(Table325[[#This Row],[Employee First Name]])),$E$1,"")</f>
        <v>0</v>
      </c>
      <c r="B30" s="7">
        <f>IF(NOT(ISBLANK(Table325[[#This Row],[Employee First Name]])),$E$2,"")</f>
        <v>0</v>
      </c>
      <c r="C30" s="7">
        <f>IF(NOT(ISBLANK(Table325[[#This Row],[Employee Last Name]])),$E$3,"")</f>
        <v>0</v>
      </c>
      <c r="D30" s="42" t="str">
        <f>IF(NOT(ISBLANK(Table3[[#This Row],[Employee First Name]])),Table3[[#This Row],[Employee First Name]],"")</f>
        <v/>
      </c>
      <c r="E30" s="42" t="str">
        <f>IF(NOT(ISBLANK(Table3[[#This Row],[Employee Last Name]])),Table3[[#This Row],[Employee Last Name]],"")</f>
        <v/>
      </c>
      <c r="F30" s="1"/>
      <c r="G30" s="42" t="str">
        <f>IF(NOT(ISBLANK(Table3[[#This Row],[Relevant Auth of Credential ]])),Table3[[#This Row],[Relevant Auth of Credential ]],"")</f>
        <v/>
      </c>
      <c r="H30" s="7"/>
      <c r="I30" s="7"/>
      <c r="J30" s="7"/>
      <c r="K30" s="7"/>
      <c r="L30" s="7"/>
      <c r="M30" s="7"/>
      <c r="N30" s="7"/>
      <c r="FN30" s="9"/>
      <c r="FO30" s="9"/>
      <c r="FP30" s="9"/>
      <c r="FQ30" s="9"/>
      <c r="FR30" s="9"/>
    </row>
    <row r="31" spans="1:174" x14ac:dyDescent="0.25">
      <c r="A31" s="7">
        <f>IF(NOT(ISBLANK(Table325[[#This Row],[Employee First Name]])),$E$1,"")</f>
        <v>0</v>
      </c>
      <c r="B31" s="7">
        <f>IF(NOT(ISBLANK(Table325[[#This Row],[Employee First Name]])),$E$2,"")</f>
        <v>0</v>
      </c>
      <c r="C31" s="7">
        <f>IF(NOT(ISBLANK(Table325[[#This Row],[Employee Last Name]])),$E$3,"")</f>
        <v>0</v>
      </c>
      <c r="D31" s="42" t="str">
        <f>IF(NOT(ISBLANK(Table3[[#This Row],[Employee First Name]])),Table3[[#This Row],[Employee First Name]],"")</f>
        <v/>
      </c>
      <c r="E31" s="42" t="str">
        <f>IF(NOT(ISBLANK(Table3[[#This Row],[Employee Last Name]])),Table3[[#This Row],[Employee Last Name]],"")</f>
        <v/>
      </c>
      <c r="F31" s="1"/>
      <c r="G31" s="42" t="str">
        <f>IF(NOT(ISBLANK(Table3[[#This Row],[Relevant Auth of Credential ]])),Table3[[#This Row],[Relevant Auth of Credential ]],"")</f>
        <v/>
      </c>
      <c r="H31" s="7"/>
      <c r="I31" s="7"/>
      <c r="J31" s="7"/>
      <c r="K31" s="7"/>
      <c r="L31" s="7"/>
      <c r="M31" s="7"/>
      <c r="N31" s="7"/>
      <c r="FN31" s="9"/>
      <c r="FO31" s="9"/>
      <c r="FP31" s="9"/>
      <c r="FQ31" s="9"/>
      <c r="FR31" s="9"/>
    </row>
    <row r="32" spans="1:174" x14ac:dyDescent="0.25">
      <c r="A32" s="7">
        <f>IF(NOT(ISBLANK(Table325[[#This Row],[Employee First Name]])),$E$1,"")</f>
        <v>0</v>
      </c>
      <c r="B32" s="7">
        <f>IF(NOT(ISBLANK(Table325[[#This Row],[Employee First Name]])),$E$2,"")</f>
        <v>0</v>
      </c>
      <c r="C32" s="7">
        <f>IF(NOT(ISBLANK(Table325[[#This Row],[Employee Last Name]])),$E$3,"")</f>
        <v>0</v>
      </c>
      <c r="D32" s="42" t="str">
        <f>IF(NOT(ISBLANK(Table3[[#This Row],[Employee First Name]])),Table3[[#This Row],[Employee First Name]],"")</f>
        <v/>
      </c>
      <c r="E32" s="42" t="str">
        <f>IF(NOT(ISBLANK(Table3[[#This Row],[Employee Last Name]])),Table3[[#This Row],[Employee Last Name]],"")</f>
        <v/>
      </c>
      <c r="F32" s="1"/>
      <c r="G32" s="42" t="str">
        <f>IF(NOT(ISBLANK(Table3[[#This Row],[Relevant Auth of Credential ]])),Table3[[#This Row],[Relevant Auth of Credential ]],"")</f>
        <v/>
      </c>
      <c r="H32" s="7"/>
      <c r="I32" s="7"/>
      <c r="J32" s="7"/>
      <c r="K32" s="7"/>
      <c r="L32" s="7"/>
      <c r="M32" s="7"/>
      <c r="N32" s="7"/>
      <c r="FN32" s="9"/>
      <c r="FO32" s="9"/>
      <c r="FP32" s="9"/>
      <c r="FQ32" s="9"/>
      <c r="FR32" s="9"/>
    </row>
    <row r="33" spans="1:174" x14ac:dyDescent="0.25">
      <c r="A33" s="7">
        <f>IF(NOT(ISBLANK(Table325[[#This Row],[Employee First Name]])),$E$1,"")</f>
        <v>0</v>
      </c>
      <c r="B33" s="7">
        <f>IF(NOT(ISBLANK(Table325[[#This Row],[Employee First Name]])),$E$2,"")</f>
        <v>0</v>
      </c>
      <c r="C33" s="7">
        <f>IF(NOT(ISBLANK(Table325[[#This Row],[Employee Last Name]])),$E$3,"")</f>
        <v>0</v>
      </c>
      <c r="D33" s="42" t="str">
        <f>IF(NOT(ISBLANK(Table3[[#This Row],[Employee First Name]])),Table3[[#This Row],[Employee First Name]],"")</f>
        <v/>
      </c>
      <c r="E33" s="42" t="str">
        <f>IF(NOT(ISBLANK(Table3[[#This Row],[Employee Last Name]])),Table3[[#This Row],[Employee Last Name]],"")</f>
        <v/>
      </c>
      <c r="F33" s="1"/>
      <c r="G33" s="42" t="str">
        <f>IF(NOT(ISBLANK(Table3[[#This Row],[Relevant Auth of Credential ]])),Table3[[#This Row],[Relevant Auth of Credential ]],"")</f>
        <v/>
      </c>
      <c r="H33" s="7"/>
      <c r="I33" s="7"/>
      <c r="J33" s="7"/>
      <c r="K33" s="7"/>
      <c r="L33" s="7"/>
      <c r="M33" s="7"/>
      <c r="N33" s="7"/>
      <c r="FN33" s="9"/>
      <c r="FO33" s="9"/>
      <c r="FP33" s="9"/>
      <c r="FQ33" s="9"/>
      <c r="FR33" s="9"/>
    </row>
    <row r="34" spans="1:174" x14ac:dyDescent="0.25">
      <c r="A34" s="7">
        <f>IF(NOT(ISBLANK(Table325[[#This Row],[Employee First Name]])),$E$1,"")</f>
        <v>0</v>
      </c>
      <c r="B34" s="7">
        <f>IF(NOT(ISBLANK(Table325[[#This Row],[Employee First Name]])),$E$2,"")</f>
        <v>0</v>
      </c>
      <c r="C34" s="7">
        <f>IF(NOT(ISBLANK(Table325[[#This Row],[Employee Last Name]])),$E$3,"")</f>
        <v>0</v>
      </c>
      <c r="D34" s="42" t="str">
        <f>IF(NOT(ISBLANK(Table3[[#This Row],[Employee First Name]])),Table3[[#This Row],[Employee First Name]],"")</f>
        <v/>
      </c>
      <c r="E34" s="42" t="str">
        <f>IF(NOT(ISBLANK(Table3[[#This Row],[Employee Last Name]])),Table3[[#This Row],[Employee Last Name]],"")</f>
        <v/>
      </c>
      <c r="F34" s="1"/>
      <c r="G34" s="42" t="str">
        <f>IF(NOT(ISBLANK(Table3[[#This Row],[Relevant Auth of Credential ]])),Table3[[#This Row],[Relevant Auth of Credential ]],"")</f>
        <v/>
      </c>
      <c r="H34" s="7"/>
      <c r="I34" s="7"/>
      <c r="J34" s="7"/>
      <c r="K34" s="7"/>
      <c r="L34" s="7"/>
      <c r="M34" s="7"/>
      <c r="N34" s="7"/>
      <c r="FN34" s="9"/>
      <c r="FO34" s="9"/>
      <c r="FP34" s="9"/>
      <c r="FQ34" s="9"/>
      <c r="FR34" s="9"/>
    </row>
    <row r="35" spans="1:174" x14ac:dyDescent="0.25">
      <c r="A35" s="7">
        <f>IF(NOT(ISBLANK(Table325[[#This Row],[Employee First Name]])),$E$1,"")</f>
        <v>0</v>
      </c>
      <c r="B35" s="7">
        <f>IF(NOT(ISBLANK(Table325[[#This Row],[Employee First Name]])),$E$2,"")</f>
        <v>0</v>
      </c>
      <c r="C35" s="7">
        <f>IF(NOT(ISBLANK(Table325[[#This Row],[Employee Last Name]])),$E$3,"")</f>
        <v>0</v>
      </c>
      <c r="D35" s="42" t="str">
        <f>IF(NOT(ISBLANK(Table3[[#This Row],[Employee First Name]])),Table3[[#This Row],[Employee First Name]],"")</f>
        <v/>
      </c>
      <c r="E35" s="42" t="str">
        <f>IF(NOT(ISBLANK(Table3[[#This Row],[Employee Last Name]])),Table3[[#This Row],[Employee Last Name]],"")</f>
        <v/>
      </c>
      <c r="F35" s="1"/>
      <c r="G35" s="42" t="str">
        <f>IF(NOT(ISBLANK(Table3[[#This Row],[Relevant Auth of Credential ]])),Table3[[#This Row],[Relevant Auth of Credential ]],"")</f>
        <v/>
      </c>
      <c r="H35" s="7"/>
      <c r="I35" s="7"/>
      <c r="J35" s="7"/>
      <c r="K35" s="7"/>
      <c r="L35" s="7"/>
      <c r="M35" s="7"/>
      <c r="N35" s="7"/>
      <c r="FN35" s="9"/>
      <c r="FO35" s="9"/>
      <c r="FP35" s="9"/>
      <c r="FQ35" s="9"/>
      <c r="FR35" s="9"/>
    </row>
    <row r="36" spans="1:174" x14ac:dyDescent="0.25">
      <c r="A36" s="7">
        <f>IF(NOT(ISBLANK(Table325[[#This Row],[Employee First Name]])),$E$1,"")</f>
        <v>0</v>
      </c>
      <c r="B36" s="7">
        <f>IF(NOT(ISBLANK(Table325[[#This Row],[Employee First Name]])),$E$2,"")</f>
        <v>0</v>
      </c>
      <c r="C36" s="7">
        <f>IF(NOT(ISBLANK(Table325[[#This Row],[Employee Last Name]])),$E$3,"")</f>
        <v>0</v>
      </c>
      <c r="D36" s="42" t="str">
        <f>IF(NOT(ISBLANK(Table3[[#This Row],[Employee First Name]])),Table3[[#This Row],[Employee First Name]],"")</f>
        <v/>
      </c>
      <c r="E36" s="42" t="str">
        <f>IF(NOT(ISBLANK(Table3[[#This Row],[Employee Last Name]])),Table3[[#This Row],[Employee Last Name]],"")</f>
        <v/>
      </c>
      <c r="F36" s="1"/>
      <c r="G36" s="42" t="str">
        <f>IF(NOT(ISBLANK(Table3[[#This Row],[Relevant Auth of Credential ]])),Table3[[#This Row],[Relevant Auth of Credential ]],"")</f>
        <v/>
      </c>
      <c r="H36" s="7"/>
      <c r="I36" s="7"/>
      <c r="J36" s="7"/>
      <c r="K36" s="7"/>
      <c r="L36" s="7"/>
      <c r="M36" s="7"/>
      <c r="N36" s="7"/>
      <c r="FN36" s="9"/>
      <c r="FO36" s="9"/>
      <c r="FP36" s="9"/>
      <c r="FQ36" s="9"/>
      <c r="FR36" s="9"/>
    </row>
    <row r="37" spans="1:174" x14ac:dyDescent="0.25">
      <c r="A37" s="7">
        <f>IF(NOT(ISBLANK(Table325[[#This Row],[Employee First Name]])),$E$1,"")</f>
        <v>0</v>
      </c>
      <c r="B37" s="7">
        <f>IF(NOT(ISBLANK(Table325[[#This Row],[Employee First Name]])),$E$2,"")</f>
        <v>0</v>
      </c>
      <c r="C37" s="7">
        <f>IF(NOT(ISBLANK(Table325[[#This Row],[Employee Last Name]])),$E$3,"")</f>
        <v>0</v>
      </c>
      <c r="D37" s="42" t="str">
        <f>IF(NOT(ISBLANK(Table3[[#This Row],[Employee First Name]])),Table3[[#This Row],[Employee First Name]],"")</f>
        <v/>
      </c>
      <c r="E37" s="42" t="str">
        <f>IF(NOT(ISBLANK(Table3[[#This Row],[Employee Last Name]])),Table3[[#This Row],[Employee Last Name]],"")</f>
        <v/>
      </c>
      <c r="F37" s="1"/>
      <c r="G37" s="42" t="str">
        <f>IF(NOT(ISBLANK(Table3[[#This Row],[Relevant Auth of Credential ]])),Table3[[#This Row],[Relevant Auth of Credential ]],"")</f>
        <v/>
      </c>
      <c r="H37" s="7"/>
      <c r="I37" s="7"/>
      <c r="J37" s="7"/>
      <c r="K37" s="7"/>
      <c r="L37" s="7"/>
      <c r="M37" s="7"/>
      <c r="N37" s="7"/>
      <c r="FN37" s="9"/>
      <c r="FO37" s="9"/>
      <c r="FP37" s="9"/>
      <c r="FQ37" s="9"/>
      <c r="FR37" s="9"/>
    </row>
    <row r="38" spans="1:174" x14ac:dyDescent="0.25">
      <c r="A38" s="7">
        <f>IF(NOT(ISBLANK(Table325[[#This Row],[Employee First Name]])),$E$1,"")</f>
        <v>0</v>
      </c>
      <c r="B38" s="7">
        <f>IF(NOT(ISBLANK(Table325[[#This Row],[Employee First Name]])),$E$2,"")</f>
        <v>0</v>
      </c>
      <c r="C38" s="7">
        <f>IF(NOT(ISBLANK(Table325[[#This Row],[Employee Last Name]])),$E$3,"")</f>
        <v>0</v>
      </c>
      <c r="D38" s="42" t="str">
        <f>IF(NOT(ISBLANK(Table3[[#This Row],[Employee First Name]])),Table3[[#This Row],[Employee First Name]],"")</f>
        <v/>
      </c>
      <c r="E38" s="42" t="str">
        <f>IF(NOT(ISBLANK(Table3[[#This Row],[Employee Last Name]])),Table3[[#This Row],[Employee Last Name]],"")</f>
        <v/>
      </c>
      <c r="F38" s="1"/>
      <c r="G38" s="42" t="str">
        <f>IF(NOT(ISBLANK(Table3[[#This Row],[Relevant Auth of Credential ]])),Table3[[#This Row],[Relevant Auth of Credential ]],"")</f>
        <v/>
      </c>
      <c r="H38" s="7"/>
      <c r="I38" s="7"/>
      <c r="J38" s="7"/>
      <c r="K38" s="7"/>
      <c r="L38" s="7"/>
      <c r="M38" s="7"/>
      <c r="N38" s="7"/>
      <c r="FN38" s="9"/>
      <c r="FO38" s="9"/>
      <c r="FP38" s="9"/>
      <c r="FQ38" s="9"/>
      <c r="FR38" s="9"/>
    </row>
    <row r="39" spans="1:174" x14ac:dyDescent="0.25">
      <c r="A39" s="7">
        <f>IF(NOT(ISBLANK(Table325[[#This Row],[Employee First Name]])),$E$1,"")</f>
        <v>0</v>
      </c>
      <c r="B39" s="7">
        <f>IF(NOT(ISBLANK(Table325[[#This Row],[Employee First Name]])),$E$2,"")</f>
        <v>0</v>
      </c>
      <c r="C39" s="7">
        <f>IF(NOT(ISBLANK(Table325[[#This Row],[Employee Last Name]])),$E$3,"")</f>
        <v>0</v>
      </c>
      <c r="D39" s="42" t="str">
        <f>IF(NOT(ISBLANK(Table3[[#This Row],[Employee First Name]])),Table3[[#This Row],[Employee First Name]],"")</f>
        <v/>
      </c>
      <c r="E39" s="42" t="str">
        <f>IF(NOT(ISBLANK(Table3[[#This Row],[Employee Last Name]])),Table3[[#This Row],[Employee Last Name]],"")</f>
        <v/>
      </c>
      <c r="F39" s="1"/>
      <c r="G39" s="42" t="str">
        <f>IF(NOT(ISBLANK(Table3[[#This Row],[Relevant Auth of Credential ]])),Table3[[#This Row],[Relevant Auth of Credential ]],"")</f>
        <v/>
      </c>
      <c r="H39" s="7"/>
      <c r="I39" s="7"/>
      <c r="J39" s="7"/>
      <c r="K39" s="7"/>
      <c r="L39" s="7"/>
      <c r="M39" s="7"/>
      <c r="N39" s="7"/>
      <c r="FN39" s="9"/>
      <c r="FO39" s="9"/>
      <c r="FP39" s="9"/>
      <c r="FQ39" s="9"/>
      <c r="FR39" s="9"/>
    </row>
    <row r="40" spans="1:174" x14ac:dyDescent="0.25">
      <c r="A40" s="7">
        <f>IF(NOT(ISBLANK(Table325[[#This Row],[Employee First Name]])),$E$1,"")</f>
        <v>0</v>
      </c>
      <c r="B40" s="7">
        <f>IF(NOT(ISBLANK(Table325[[#This Row],[Employee First Name]])),$E$2,"")</f>
        <v>0</v>
      </c>
      <c r="C40" s="7">
        <f>IF(NOT(ISBLANK(Table325[[#This Row],[Employee Last Name]])),$E$3,"")</f>
        <v>0</v>
      </c>
      <c r="D40" s="42" t="str">
        <f>IF(NOT(ISBLANK(Table3[[#This Row],[Employee First Name]])),Table3[[#This Row],[Employee First Name]],"")</f>
        <v/>
      </c>
      <c r="E40" s="42" t="str">
        <f>IF(NOT(ISBLANK(Table3[[#This Row],[Employee Last Name]])),Table3[[#This Row],[Employee Last Name]],"")</f>
        <v/>
      </c>
      <c r="F40" s="1"/>
      <c r="G40" s="42" t="str">
        <f>IF(NOT(ISBLANK(Table3[[#This Row],[Relevant Auth of Credential ]])),Table3[[#This Row],[Relevant Auth of Credential ]],"")</f>
        <v/>
      </c>
      <c r="H40" s="7"/>
      <c r="I40" s="7"/>
      <c r="J40" s="7"/>
      <c r="K40" s="7"/>
      <c r="L40" s="7"/>
      <c r="M40" s="7"/>
      <c r="N40" s="7"/>
      <c r="FN40" s="9"/>
      <c r="FO40" s="9"/>
      <c r="FP40" s="9"/>
      <c r="FQ40" s="9"/>
      <c r="FR40" s="9"/>
    </row>
    <row r="41" spans="1:174" x14ac:dyDescent="0.25">
      <c r="A41" s="7">
        <f>IF(NOT(ISBLANK(Table325[[#This Row],[Employee First Name]])),$E$1,"")</f>
        <v>0</v>
      </c>
      <c r="B41" s="7">
        <f>IF(NOT(ISBLANK(Table325[[#This Row],[Employee First Name]])),$E$2,"")</f>
        <v>0</v>
      </c>
      <c r="C41" s="7">
        <f>IF(NOT(ISBLANK(Table325[[#This Row],[Employee Last Name]])),$E$3,"")</f>
        <v>0</v>
      </c>
      <c r="D41" s="42" t="str">
        <f>IF(NOT(ISBLANK(Table3[[#This Row],[Employee First Name]])),Table3[[#This Row],[Employee First Name]],"")</f>
        <v/>
      </c>
      <c r="E41" s="42" t="str">
        <f>IF(NOT(ISBLANK(Table3[[#This Row],[Employee Last Name]])),Table3[[#This Row],[Employee Last Name]],"")</f>
        <v/>
      </c>
      <c r="F41" s="1"/>
      <c r="G41" s="42" t="str">
        <f>IF(NOT(ISBLANK(Table3[[#This Row],[Relevant Auth of Credential ]])),Table3[[#This Row],[Relevant Auth of Credential ]],"")</f>
        <v/>
      </c>
      <c r="H41" s="7"/>
      <c r="I41" s="7"/>
      <c r="J41" s="7"/>
      <c r="K41" s="7"/>
      <c r="L41" s="7"/>
      <c r="M41" s="7"/>
      <c r="N41" s="7"/>
      <c r="FN41" s="9"/>
      <c r="FO41" s="9"/>
      <c r="FP41" s="9"/>
      <c r="FQ41" s="9"/>
      <c r="FR41" s="9"/>
    </row>
    <row r="42" spans="1:174" x14ac:dyDescent="0.25">
      <c r="A42" s="7">
        <f>IF(NOT(ISBLANK(Table325[[#This Row],[Employee First Name]])),$E$1,"")</f>
        <v>0</v>
      </c>
      <c r="B42" s="7">
        <f>IF(NOT(ISBLANK(Table325[[#This Row],[Employee First Name]])),$E$2,"")</f>
        <v>0</v>
      </c>
      <c r="C42" s="7">
        <f>IF(NOT(ISBLANK(Table325[[#This Row],[Employee Last Name]])),$E$3,"")</f>
        <v>0</v>
      </c>
      <c r="D42" s="42" t="str">
        <f>IF(NOT(ISBLANK(Table3[[#This Row],[Employee First Name]])),Table3[[#This Row],[Employee First Name]],"")</f>
        <v/>
      </c>
      <c r="E42" s="42" t="str">
        <f>IF(NOT(ISBLANK(Table3[[#This Row],[Employee Last Name]])),Table3[[#This Row],[Employee Last Name]],"")</f>
        <v/>
      </c>
      <c r="F42" s="1"/>
      <c r="G42" s="42" t="str">
        <f>IF(NOT(ISBLANK(Table3[[#This Row],[Relevant Auth of Credential ]])),Table3[[#This Row],[Relevant Auth of Credential ]],"")</f>
        <v/>
      </c>
      <c r="H42" s="61"/>
      <c r="I42" s="61"/>
      <c r="J42" s="61"/>
      <c r="K42" s="61"/>
      <c r="L42" s="61"/>
      <c r="M42" s="61"/>
      <c r="N42" s="61"/>
      <c r="FN42" s="9"/>
      <c r="FO42" s="9"/>
      <c r="FP42" s="9"/>
      <c r="FQ42" s="9"/>
      <c r="FR42" s="9"/>
    </row>
    <row r="43" spans="1:174" x14ac:dyDescent="0.25">
      <c r="A43" s="11"/>
      <c r="B43" s="11"/>
      <c r="C43" s="11"/>
      <c r="D43" s="11"/>
      <c r="E43" s="11"/>
      <c r="F43" s="11"/>
      <c r="G43" s="11"/>
      <c r="FR43" s="9"/>
    </row>
    <row r="44" spans="1:174" x14ac:dyDescent="0.25">
      <c r="A44" s="11"/>
      <c r="B44" s="11"/>
      <c r="C44" s="11"/>
      <c r="D44" s="11"/>
      <c r="E44" s="11"/>
      <c r="F44" s="11"/>
      <c r="G44" s="11"/>
      <c r="FR44" s="9"/>
    </row>
    <row r="45" spans="1:174" x14ac:dyDescent="0.25">
      <c r="A45" s="11"/>
      <c r="B45" s="11"/>
      <c r="C45" s="11"/>
      <c r="D45" s="11"/>
      <c r="E45" s="11"/>
      <c r="F45" s="11"/>
      <c r="G45" s="11"/>
      <c r="FR45" s="9"/>
    </row>
    <row r="46" spans="1:174" x14ac:dyDescent="0.25">
      <c r="A46" s="11"/>
      <c r="B46" s="11"/>
      <c r="C46" s="11"/>
      <c r="D46" s="11"/>
      <c r="E46" s="11"/>
      <c r="F46" s="11"/>
      <c r="G46" s="11"/>
      <c r="FR46" s="9"/>
    </row>
    <row r="47" spans="1:174" x14ac:dyDescent="0.25">
      <c r="A47" s="11"/>
      <c r="B47" s="11"/>
      <c r="C47" s="11"/>
      <c r="D47" s="11"/>
      <c r="E47" s="11"/>
      <c r="F47" s="11"/>
      <c r="G47" s="11"/>
      <c r="FR47" s="9"/>
    </row>
    <row r="48" spans="1:174" x14ac:dyDescent="0.25">
      <c r="A48" s="11"/>
      <c r="B48" s="11"/>
      <c r="C48" s="11"/>
      <c r="D48" s="11"/>
      <c r="E48" s="11"/>
      <c r="F48" s="11"/>
      <c r="G48" s="11"/>
      <c r="FR48" s="9"/>
    </row>
    <row r="49" spans="1:174" x14ac:dyDescent="0.25">
      <c r="A49" s="11"/>
      <c r="B49" s="11"/>
      <c r="C49" s="11"/>
      <c r="D49" s="11"/>
      <c r="E49" s="11"/>
      <c r="F49" s="11"/>
      <c r="G49" s="11"/>
      <c r="FR49" s="9"/>
    </row>
    <row r="50" spans="1:174" x14ac:dyDescent="0.25">
      <c r="A50" s="11"/>
      <c r="B50" s="11"/>
      <c r="C50" s="11"/>
      <c r="D50" s="11"/>
      <c r="E50" s="11"/>
      <c r="F50" s="11"/>
      <c r="G50" s="11"/>
      <c r="FR50" s="9"/>
    </row>
    <row r="51" spans="1:174" x14ac:dyDescent="0.25">
      <c r="A51" s="11"/>
      <c r="B51" s="11"/>
      <c r="C51" s="11"/>
      <c r="D51" s="11"/>
      <c r="E51" s="11"/>
      <c r="F51" s="11"/>
      <c r="G51" s="11"/>
      <c r="FR51" s="9"/>
    </row>
    <row r="52" spans="1:174" x14ac:dyDescent="0.25">
      <c r="A52" s="11"/>
      <c r="B52" s="11"/>
      <c r="C52" s="11"/>
      <c r="D52" s="11"/>
      <c r="E52" s="11"/>
      <c r="F52" s="11"/>
      <c r="G52" s="11"/>
      <c r="FR52" s="9"/>
    </row>
    <row r="53" spans="1:174" x14ac:dyDescent="0.25">
      <c r="A53" s="11"/>
      <c r="B53" s="11"/>
      <c r="C53" s="11"/>
      <c r="D53" s="11"/>
      <c r="E53" s="11"/>
      <c r="F53" s="11"/>
      <c r="G53" s="11"/>
      <c r="FR53" s="9"/>
    </row>
    <row r="54" spans="1:174" x14ac:dyDescent="0.25">
      <c r="A54" s="11"/>
      <c r="B54" s="11"/>
      <c r="C54" s="11"/>
      <c r="D54" s="11"/>
      <c r="E54" s="11"/>
      <c r="F54" s="11"/>
      <c r="G54" s="11"/>
      <c r="FR54" s="9"/>
    </row>
    <row r="55" spans="1:174" x14ac:dyDescent="0.25">
      <c r="A55" s="11"/>
      <c r="B55" s="11"/>
      <c r="C55" s="11"/>
      <c r="D55" s="11"/>
      <c r="E55" s="11"/>
      <c r="F55" s="11"/>
      <c r="G55" s="11"/>
      <c r="FR55" s="9"/>
    </row>
    <row r="56" spans="1:174" x14ac:dyDescent="0.25">
      <c r="A56" s="11"/>
      <c r="B56" s="11"/>
      <c r="C56" s="11"/>
      <c r="D56" s="11"/>
      <c r="E56" s="11"/>
      <c r="F56" s="11"/>
      <c r="G56" s="11"/>
      <c r="FR56" s="9"/>
    </row>
    <row r="57" spans="1:174" x14ac:dyDescent="0.25">
      <c r="A57" s="11"/>
      <c r="B57" s="11"/>
      <c r="C57" s="11"/>
      <c r="D57" s="11"/>
      <c r="E57" s="11"/>
      <c r="F57" s="11"/>
      <c r="G57" s="11"/>
      <c r="FR57" s="9"/>
    </row>
    <row r="58" spans="1:174" x14ac:dyDescent="0.25">
      <c r="A58" s="11"/>
      <c r="B58" s="11"/>
      <c r="C58" s="11"/>
      <c r="D58" s="11"/>
      <c r="E58" s="11"/>
      <c r="F58" s="11"/>
      <c r="G58" s="11"/>
      <c r="FR58" s="9"/>
    </row>
    <row r="59" spans="1:174" x14ac:dyDescent="0.25">
      <c r="A59" s="11"/>
      <c r="B59" s="11"/>
      <c r="C59" s="11"/>
      <c r="D59" s="11"/>
      <c r="E59" s="11"/>
      <c r="F59" s="11"/>
      <c r="G59" s="11"/>
      <c r="FR59" s="9"/>
    </row>
    <row r="60" spans="1:174" x14ac:dyDescent="0.25">
      <c r="A60" s="11"/>
      <c r="B60" s="11"/>
      <c r="C60" s="11"/>
      <c r="D60" s="11"/>
      <c r="E60" s="11"/>
      <c r="F60" s="11"/>
      <c r="G60" s="11"/>
      <c r="FR60" s="9"/>
    </row>
    <row r="61" spans="1:174" x14ac:dyDescent="0.25">
      <c r="A61" s="11"/>
      <c r="B61" s="11"/>
      <c r="C61" s="11"/>
      <c r="D61" s="11"/>
      <c r="E61" s="11"/>
      <c r="F61" s="11"/>
      <c r="G61" s="11"/>
      <c r="FR61" s="9"/>
    </row>
    <row r="62" spans="1:174" x14ac:dyDescent="0.25">
      <c r="A62" s="11"/>
      <c r="B62" s="11"/>
      <c r="C62" s="11"/>
      <c r="D62" s="11"/>
      <c r="E62" s="11"/>
      <c r="F62" s="11"/>
      <c r="G62" s="11"/>
      <c r="FR62" s="9"/>
    </row>
    <row r="63" spans="1:174" x14ac:dyDescent="0.25">
      <c r="A63" s="11"/>
      <c r="B63" s="11"/>
      <c r="C63" s="11"/>
      <c r="D63" s="11"/>
      <c r="E63" s="11"/>
      <c r="F63" s="11"/>
      <c r="G63" s="11"/>
      <c r="FR63" s="9"/>
    </row>
    <row r="64" spans="1:174" x14ac:dyDescent="0.25">
      <c r="A64" s="11"/>
      <c r="B64" s="11"/>
      <c r="C64" s="11"/>
      <c r="D64" s="11"/>
      <c r="E64" s="11"/>
      <c r="F64" s="11"/>
      <c r="G64" s="11"/>
      <c r="FR64" s="9"/>
    </row>
    <row r="65" spans="1:174" x14ac:dyDescent="0.25">
      <c r="A65" s="11"/>
      <c r="B65" s="11"/>
      <c r="C65" s="11"/>
      <c r="D65" s="11"/>
      <c r="E65" s="11"/>
      <c r="F65" s="11"/>
      <c r="G65" s="11"/>
      <c r="FR65" s="9"/>
    </row>
    <row r="66" spans="1:174" s="10" customFormat="1" x14ac:dyDescent="0.25">
      <c r="A66" s="11"/>
      <c r="B66" s="11"/>
      <c r="C66" s="11"/>
      <c r="D66" s="11"/>
      <c r="E66" s="11"/>
      <c r="F66" s="11"/>
      <c r="G66" s="11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8"/>
      <c r="AS66" s="8"/>
      <c r="AT66" s="8"/>
      <c r="AU66" s="8"/>
      <c r="AV66" s="8"/>
      <c r="AW66" s="8"/>
      <c r="AX66" s="8"/>
      <c r="AY66" s="8"/>
      <c r="AZ66" s="8"/>
      <c r="BA66" s="8"/>
      <c r="BB66" s="8"/>
      <c r="BC66" s="8"/>
      <c r="BD66" s="8"/>
      <c r="BE66" s="8"/>
      <c r="BF66" s="8"/>
      <c r="BG66" s="8"/>
      <c r="BH66" s="8"/>
      <c r="BI66" s="8"/>
      <c r="BJ66" s="8"/>
      <c r="BK66" s="8"/>
      <c r="BL66" s="8"/>
      <c r="BM66" s="8"/>
      <c r="BN66" s="8"/>
      <c r="BO66" s="8"/>
      <c r="BP66" s="8"/>
      <c r="BQ66" s="8"/>
      <c r="BR66" s="8"/>
      <c r="BS66" s="8"/>
      <c r="BT66" s="8"/>
      <c r="BU66" s="8"/>
      <c r="BV66" s="8"/>
      <c r="BW66" s="8"/>
      <c r="BX66" s="8"/>
      <c r="BY66" s="8"/>
      <c r="BZ66" s="8"/>
      <c r="CA66" s="8"/>
      <c r="CB66" s="8"/>
      <c r="CC66" s="8"/>
      <c r="CD66" s="8"/>
      <c r="CE66" s="8"/>
      <c r="CF66" s="8"/>
      <c r="CG66" s="8"/>
      <c r="CH66" s="8"/>
      <c r="CI66" s="8"/>
      <c r="CJ66" s="8"/>
      <c r="CK66" s="8"/>
      <c r="CL66" s="8"/>
      <c r="CM66" s="8"/>
      <c r="CN66" s="8"/>
      <c r="CO66" s="8"/>
      <c r="CP66" s="8"/>
      <c r="CQ66" s="8"/>
      <c r="CR66" s="8"/>
      <c r="CS66" s="8"/>
      <c r="CT66" s="8"/>
      <c r="CU66" s="8"/>
      <c r="CV66" s="8"/>
      <c r="CW66" s="8"/>
      <c r="CX66" s="8"/>
      <c r="CY66" s="8"/>
      <c r="CZ66" s="8"/>
      <c r="DA66" s="8"/>
      <c r="DB66" s="8"/>
      <c r="DC66" s="8"/>
      <c r="DD66" s="8"/>
      <c r="DE66" s="8"/>
      <c r="DF66" s="8"/>
      <c r="DG66" s="8"/>
      <c r="DH66" s="8"/>
      <c r="DI66" s="8"/>
      <c r="DJ66" s="8"/>
      <c r="DK66" s="8"/>
      <c r="DL66" s="8"/>
      <c r="DM66" s="8"/>
      <c r="DN66" s="8"/>
      <c r="DO66" s="8"/>
      <c r="DP66" s="8"/>
      <c r="DQ66" s="8"/>
      <c r="DR66" s="8"/>
      <c r="DS66" s="8"/>
      <c r="DT66" s="8"/>
      <c r="DU66" s="8"/>
      <c r="DV66" s="8"/>
      <c r="DW66" s="8"/>
      <c r="DX66" s="8"/>
      <c r="DY66" s="8"/>
      <c r="DZ66" s="8"/>
      <c r="EA66" s="8"/>
      <c r="EB66" s="8"/>
      <c r="EC66" s="8"/>
      <c r="ED66" s="8"/>
      <c r="EE66" s="8"/>
      <c r="EF66" s="8"/>
      <c r="EG66" s="8"/>
      <c r="EH66" s="8"/>
      <c r="EI66" s="8"/>
      <c r="EJ66" s="8"/>
      <c r="EK66" s="8"/>
      <c r="EL66" s="8"/>
      <c r="EM66" s="8"/>
      <c r="EN66" s="8"/>
      <c r="EO66" s="8"/>
      <c r="EP66" s="8"/>
      <c r="EQ66" s="8"/>
      <c r="ER66" s="8"/>
      <c r="ES66" s="8"/>
      <c r="ET66" s="8"/>
      <c r="EU66" s="8"/>
      <c r="EV66" s="8"/>
      <c r="EW66" s="8"/>
      <c r="EX66" s="8"/>
      <c r="EY66" s="8"/>
      <c r="EZ66" s="8"/>
      <c r="FA66" s="8"/>
      <c r="FB66" s="8"/>
      <c r="FC66" s="8"/>
      <c r="FD66" s="8"/>
      <c r="FE66" s="8"/>
      <c r="FF66" s="8"/>
      <c r="FG66" s="8"/>
      <c r="FH66" s="8"/>
      <c r="FI66" s="8"/>
      <c r="FJ66" s="8"/>
      <c r="FK66" s="8"/>
      <c r="FL66" s="8"/>
      <c r="FM66" s="8"/>
      <c r="FN66" s="8"/>
      <c r="FO66" s="8"/>
      <c r="FP66" s="8"/>
      <c r="FQ66" s="8"/>
      <c r="FR66" s="8"/>
    </row>
    <row r="67" spans="1:174" s="4" customFormat="1" x14ac:dyDescent="0.25">
      <c r="A67" s="11"/>
      <c r="B67" s="11"/>
      <c r="C67" s="11"/>
      <c r="D67" s="11"/>
      <c r="E67" s="11"/>
      <c r="F67" s="11"/>
      <c r="G67" s="11"/>
    </row>
    <row r="68" spans="1:174" s="4" customFormat="1" x14ac:dyDescent="0.25">
      <c r="A68" s="11"/>
      <c r="B68" s="11"/>
      <c r="C68" s="11"/>
      <c r="D68" s="11"/>
      <c r="E68" s="11"/>
      <c r="F68" s="11"/>
      <c r="G68" s="11"/>
    </row>
    <row r="69" spans="1:174" s="4" customFormat="1" x14ac:dyDescent="0.25">
      <c r="A69" s="11"/>
      <c r="B69" s="11"/>
      <c r="C69" s="11"/>
      <c r="D69" s="11"/>
      <c r="E69" s="11"/>
      <c r="F69" s="11"/>
      <c r="G69" s="11"/>
    </row>
    <row r="70" spans="1:174" s="4" customFormat="1" x14ac:dyDescent="0.25">
      <c r="A70" s="11"/>
      <c r="B70" s="11"/>
      <c r="C70" s="11"/>
      <c r="D70" s="11"/>
      <c r="E70" s="11"/>
      <c r="F70" s="11"/>
      <c r="G70" s="11"/>
    </row>
    <row r="71" spans="1:174" s="4" customFormat="1" x14ac:dyDescent="0.25">
      <c r="A71" s="11"/>
      <c r="B71" s="11"/>
      <c r="C71" s="11"/>
      <c r="D71" s="11"/>
      <c r="E71" s="11"/>
      <c r="F71" s="11"/>
      <c r="G71" s="11"/>
    </row>
    <row r="72" spans="1:174" s="4" customFormat="1" x14ac:dyDescent="0.25">
      <c r="A72" s="11"/>
      <c r="B72" s="11"/>
      <c r="C72" s="11"/>
      <c r="D72" s="11"/>
      <c r="E72" s="11"/>
      <c r="F72" s="11"/>
      <c r="G72" s="11"/>
    </row>
    <row r="73" spans="1:174" s="4" customFormat="1" x14ac:dyDescent="0.25">
      <c r="A73" s="11"/>
      <c r="B73" s="11"/>
      <c r="C73" s="11"/>
      <c r="D73" s="11"/>
      <c r="E73" s="11"/>
      <c r="F73" s="11"/>
      <c r="G73" s="11"/>
    </row>
    <row r="74" spans="1:174" s="4" customFormat="1" x14ac:dyDescent="0.25">
      <c r="A74" s="11"/>
      <c r="B74" s="11"/>
      <c r="C74" s="11"/>
      <c r="D74" s="11"/>
      <c r="E74" s="11"/>
      <c r="F74" s="11"/>
      <c r="G74" s="11"/>
    </row>
    <row r="75" spans="1:174" s="4" customFormat="1" x14ac:dyDescent="0.25">
      <c r="A75" s="11"/>
      <c r="B75" s="11"/>
      <c r="C75" s="11"/>
      <c r="D75" s="11"/>
      <c r="E75" s="11"/>
      <c r="F75" s="11"/>
      <c r="G75" s="11"/>
    </row>
    <row r="76" spans="1:174" s="4" customFormat="1" x14ac:dyDescent="0.25">
      <c r="A76" s="11"/>
      <c r="B76" s="11"/>
      <c r="C76" s="11"/>
      <c r="D76" s="11"/>
      <c r="E76" s="11"/>
      <c r="F76" s="11"/>
      <c r="G76" s="11"/>
    </row>
    <row r="77" spans="1:174" s="4" customFormat="1" x14ac:dyDescent="0.25">
      <c r="A77" s="11"/>
      <c r="B77" s="11"/>
      <c r="C77" s="11"/>
      <c r="D77" s="11"/>
      <c r="E77" s="11"/>
      <c r="F77" s="11"/>
      <c r="G77" s="11"/>
    </row>
    <row r="78" spans="1:174" s="4" customFormat="1" x14ac:dyDescent="0.25">
      <c r="A78" s="11"/>
      <c r="B78" s="11"/>
      <c r="C78" s="11"/>
      <c r="D78" s="11"/>
      <c r="E78" s="11"/>
      <c r="F78" s="11"/>
      <c r="G78" s="11"/>
    </row>
    <row r="79" spans="1:174" s="4" customFormat="1" x14ac:dyDescent="0.25">
      <c r="A79" s="11"/>
      <c r="B79" s="11"/>
      <c r="C79" s="11"/>
      <c r="D79" s="11"/>
      <c r="E79" s="11"/>
      <c r="F79" s="11"/>
      <c r="G79" s="11"/>
    </row>
    <row r="80" spans="1:174" s="4" customFormat="1" x14ac:dyDescent="0.25">
      <c r="A80" s="11"/>
      <c r="B80" s="11"/>
      <c r="C80" s="11"/>
      <c r="D80" s="11"/>
      <c r="E80" s="11"/>
      <c r="F80" s="11"/>
      <c r="G80" s="11"/>
    </row>
    <row r="81" spans="1:7" s="4" customFormat="1" x14ac:dyDescent="0.25">
      <c r="A81" s="11"/>
      <c r="B81" s="11"/>
      <c r="C81" s="11"/>
      <c r="D81" s="11"/>
      <c r="E81" s="11"/>
      <c r="F81" s="11"/>
      <c r="G81" s="11"/>
    </row>
    <row r="82" spans="1:7" s="4" customFormat="1" x14ac:dyDescent="0.25">
      <c r="A82" s="11"/>
      <c r="B82" s="11"/>
      <c r="C82" s="11"/>
      <c r="D82" s="11"/>
      <c r="E82" s="11"/>
      <c r="F82" s="11"/>
      <c r="G82" s="11"/>
    </row>
    <row r="83" spans="1:7" s="4" customFormat="1" x14ac:dyDescent="0.25">
      <c r="A83" s="11"/>
      <c r="B83" s="11"/>
      <c r="C83" s="11"/>
      <c r="D83" s="11"/>
      <c r="E83" s="11"/>
      <c r="F83" s="11"/>
      <c r="G83" s="11"/>
    </row>
    <row r="84" spans="1:7" s="4" customFormat="1" x14ac:dyDescent="0.25">
      <c r="A84" s="11"/>
      <c r="B84" s="11"/>
      <c r="C84" s="11"/>
      <c r="D84" s="11"/>
      <c r="E84" s="11"/>
      <c r="F84" s="11"/>
      <c r="G84" s="11"/>
    </row>
    <row r="85" spans="1:7" s="4" customFormat="1" x14ac:dyDescent="0.25">
      <c r="A85" s="11"/>
      <c r="B85" s="11"/>
      <c r="C85" s="11"/>
      <c r="D85" s="11"/>
      <c r="E85" s="11"/>
      <c r="F85" s="11"/>
      <c r="G85" s="11"/>
    </row>
    <row r="86" spans="1:7" s="4" customFormat="1" x14ac:dyDescent="0.25">
      <c r="A86" s="11"/>
      <c r="B86" s="11"/>
      <c r="C86" s="11"/>
      <c r="D86" s="11"/>
      <c r="E86" s="11"/>
      <c r="F86" s="11"/>
      <c r="G86" s="11"/>
    </row>
    <row r="87" spans="1:7" s="4" customFormat="1" x14ac:dyDescent="0.25">
      <c r="A87" s="11"/>
      <c r="B87" s="11"/>
      <c r="C87" s="11"/>
      <c r="D87" s="11"/>
      <c r="E87" s="11"/>
      <c r="F87" s="11"/>
      <c r="G87" s="11"/>
    </row>
    <row r="88" spans="1:7" s="4" customFormat="1" x14ac:dyDescent="0.25">
      <c r="A88" s="11"/>
      <c r="B88" s="11"/>
      <c r="C88" s="11"/>
      <c r="D88" s="11"/>
      <c r="E88" s="11"/>
      <c r="F88" s="11"/>
      <c r="G88" s="11"/>
    </row>
    <row r="89" spans="1:7" s="4" customFormat="1" x14ac:dyDescent="0.25">
      <c r="A89" s="11"/>
      <c r="B89" s="11"/>
      <c r="C89" s="11"/>
      <c r="D89" s="11"/>
      <c r="E89" s="11"/>
      <c r="F89" s="11"/>
      <c r="G89" s="11"/>
    </row>
    <row r="90" spans="1:7" s="4" customFormat="1" x14ac:dyDescent="0.25">
      <c r="A90" s="11"/>
      <c r="B90" s="11"/>
      <c r="C90" s="11"/>
      <c r="D90" s="11"/>
      <c r="E90" s="11"/>
      <c r="F90" s="11"/>
      <c r="G90" s="11"/>
    </row>
    <row r="91" spans="1:7" s="4" customFormat="1" x14ac:dyDescent="0.25">
      <c r="A91" s="11"/>
      <c r="B91" s="11"/>
      <c r="C91" s="11"/>
      <c r="D91" s="11"/>
      <c r="E91" s="11"/>
      <c r="F91" s="11"/>
      <c r="G91" s="11"/>
    </row>
    <row r="92" spans="1:7" s="4" customFormat="1" x14ac:dyDescent="0.25">
      <c r="A92" s="11"/>
      <c r="B92" s="11"/>
      <c r="C92" s="11"/>
      <c r="D92" s="11"/>
      <c r="E92" s="11"/>
      <c r="F92" s="11"/>
      <c r="G92" s="11"/>
    </row>
    <row r="93" spans="1:7" s="4" customFormat="1" x14ac:dyDescent="0.25">
      <c r="A93" s="11"/>
      <c r="B93" s="11"/>
      <c r="C93" s="11"/>
      <c r="D93" s="11"/>
      <c r="E93" s="11"/>
      <c r="F93" s="11"/>
      <c r="G93" s="11"/>
    </row>
    <row r="94" spans="1:7" s="4" customFormat="1" x14ac:dyDescent="0.25">
      <c r="A94" s="11"/>
      <c r="B94" s="11"/>
      <c r="C94" s="11"/>
      <c r="D94" s="11"/>
      <c r="E94" s="11"/>
      <c r="F94" s="11"/>
      <c r="G94" s="11"/>
    </row>
    <row r="95" spans="1:7" s="4" customFormat="1" x14ac:dyDescent="0.25">
      <c r="A95" s="11"/>
      <c r="B95" s="11"/>
      <c r="C95" s="11"/>
      <c r="D95" s="11"/>
      <c r="E95" s="11"/>
      <c r="F95" s="11"/>
      <c r="G95" s="11"/>
    </row>
    <row r="96" spans="1:7" s="4" customFormat="1" x14ac:dyDescent="0.25">
      <c r="A96" s="11"/>
      <c r="B96" s="11"/>
      <c r="C96" s="11"/>
      <c r="D96" s="11"/>
      <c r="E96" s="11"/>
      <c r="F96" s="11"/>
      <c r="G96" s="11"/>
    </row>
    <row r="97" spans="1:7" s="4" customFormat="1" x14ac:dyDescent="0.25">
      <c r="A97" s="11"/>
      <c r="B97" s="11"/>
      <c r="C97" s="11"/>
      <c r="D97" s="11"/>
      <c r="E97" s="11"/>
      <c r="F97" s="11"/>
      <c r="G97" s="11"/>
    </row>
    <row r="98" spans="1:7" s="4" customFormat="1" x14ac:dyDescent="0.25">
      <c r="A98" s="11"/>
      <c r="B98" s="11"/>
      <c r="C98" s="11"/>
      <c r="D98" s="11"/>
      <c r="E98" s="11"/>
      <c r="F98" s="11"/>
      <c r="G98" s="11"/>
    </row>
    <row r="99" spans="1:7" s="4" customFormat="1" x14ac:dyDescent="0.25">
      <c r="A99" s="11"/>
      <c r="B99" s="11"/>
      <c r="C99" s="11"/>
      <c r="D99" s="11"/>
      <c r="E99" s="11"/>
      <c r="F99" s="11"/>
      <c r="G99" s="11"/>
    </row>
    <row r="100" spans="1:7" s="4" customFormat="1" x14ac:dyDescent="0.25">
      <c r="A100" s="11"/>
      <c r="B100" s="11"/>
      <c r="C100" s="11"/>
      <c r="D100" s="11"/>
      <c r="E100" s="11"/>
      <c r="F100" s="11"/>
      <c r="G100" s="11"/>
    </row>
    <row r="101" spans="1:7" s="4" customFormat="1" x14ac:dyDescent="0.25">
      <c r="A101" s="11"/>
      <c r="B101" s="11"/>
      <c r="C101" s="11"/>
      <c r="D101" s="11"/>
      <c r="E101" s="11"/>
      <c r="F101" s="11"/>
      <c r="G101" s="11"/>
    </row>
    <row r="102" spans="1:7" s="4" customFormat="1" x14ac:dyDescent="0.25">
      <c r="A102" s="11"/>
      <c r="B102" s="11"/>
      <c r="C102" s="11"/>
      <c r="D102" s="11"/>
      <c r="E102" s="11"/>
      <c r="F102" s="11"/>
      <c r="G102" s="11"/>
    </row>
    <row r="103" spans="1:7" s="4" customFormat="1" x14ac:dyDescent="0.25">
      <c r="A103" s="11"/>
      <c r="B103" s="11"/>
      <c r="C103" s="11"/>
      <c r="D103" s="11"/>
      <c r="E103" s="11"/>
      <c r="F103" s="11"/>
      <c r="G103" s="11"/>
    </row>
    <row r="104" spans="1:7" s="4" customFormat="1" x14ac:dyDescent="0.25">
      <c r="A104" s="11"/>
      <c r="B104" s="11"/>
      <c r="C104" s="11"/>
      <c r="D104" s="11"/>
      <c r="E104" s="11"/>
      <c r="F104" s="11"/>
      <c r="G104" s="11"/>
    </row>
    <row r="105" spans="1:7" s="4" customFormat="1" x14ac:dyDescent="0.25">
      <c r="A105" s="11"/>
      <c r="B105" s="11"/>
      <c r="C105" s="11"/>
      <c r="D105" s="11"/>
      <c r="E105" s="11"/>
      <c r="F105" s="11"/>
      <c r="G105" s="11"/>
    </row>
    <row r="106" spans="1:7" s="4" customFormat="1" x14ac:dyDescent="0.25">
      <c r="A106" s="11"/>
      <c r="B106" s="11"/>
      <c r="C106" s="11"/>
      <c r="D106" s="11"/>
      <c r="E106" s="11"/>
      <c r="F106" s="11"/>
      <c r="G106" s="11"/>
    </row>
    <row r="107" spans="1:7" s="4" customFormat="1" x14ac:dyDescent="0.25">
      <c r="A107" s="11"/>
      <c r="B107" s="11"/>
      <c r="C107" s="11"/>
      <c r="D107" s="11"/>
      <c r="E107" s="11"/>
      <c r="F107" s="11"/>
      <c r="G107" s="11"/>
    </row>
    <row r="108" spans="1:7" s="4" customFormat="1" x14ac:dyDescent="0.25">
      <c r="A108" s="11"/>
      <c r="B108" s="11"/>
      <c r="C108" s="11"/>
      <c r="D108" s="11"/>
      <c r="E108" s="11"/>
      <c r="F108" s="11"/>
      <c r="G108" s="11"/>
    </row>
    <row r="109" spans="1:7" s="4" customFormat="1" x14ac:dyDescent="0.25">
      <c r="A109" s="11"/>
      <c r="B109" s="11"/>
      <c r="C109" s="11"/>
      <c r="D109" s="11"/>
      <c r="E109" s="11"/>
      <c r="F109" s="11"/>
      <c r="G109" s="11"/>
    </row>
    <row r="110" spans="1:7" s="4" customFormat="1" x14ac:dyDescent="0.25">
      <c r="A110" s="11"/>
      <c r="B110" s="11"/>
      <c r="C110" s="11"/>
      <c r="D110" s="11"/>
      <c r="E110" s="11"/>
      <c r="F110" s="11"/>
      <c r="G110" s="11"/>
    </row>
    <row r="111" spans="1:7" s="4" customFormat="1" x14ac:dyDescent="0.25">
      <c r="A111" s="11"/>
      <c r="B111" s="11"/>
      <c r="C111" s="11"/>
      <c r="D111" s="11"/>
      <c r="E111" s="11"/>
      <c r="F111" s="11"/>
      <c r="G111" s="11"/>
    </row>
    <row r="112" spans="1:7" s="4" customFormat="1" x14ac:dyDescent="0.25">
      <c r="A112" s="11"/>
      <c r="B112" s="11"/>
      <c r="C112" s="11"/>
      <c r="D112" s="11"/>
      <c r="E112" s="11"/>
      <c r="F112" s="11"/>
      <c r="G112" s="11"/>
    </row>
    <row r="113" spans="1:7" s="4" customFormat="1" x14ac:dyDescent="0.25">
      <c r="A113" s="11"/>
      <c r="B113" s="11"/>
      <c r="C113" s="11"/>
      <c r="D113" s="11"/>
      <c r="E113" s="11"/>
      <c r="F113" s="11"/>
      <c r="G113" s="11"/>
    </row>
    <row r="114" spans="1:7" s="4" customFormat="1" x14ac:dyDescent="0.25">
      <c r="A114" s="11"/>
      <c r="B114" s="11"/>
      <c r="C114" s="11"/>
      <c r="D114" s="11"/>
      <c r="E114" s="11"/>
      <c r="F114" s="11"/>
      <c r="G114" s="11"/>
    </row>
    <row r="115" spans="1:7" s="4" customFormat="1" x14ac:dyDescent="0.25">
      <c r="A115" s="11"/>
      <c r="B115" s="11"/>
      <c r="C115" s="11"/>
      <c r="D115" s="11"/>
      <c r="E115" s="11"/>
      <c r="F115" s="11"/>
      <c r="G115" s="11"/>
    </row>
    <row r="116" spans="1:7" s="4" customFormat="1" x14ac:dyDescent="0.25">
      <c r="A116" s="11"/>
      <c r="B116" s="11"/>
      <c r="C116" s="11"/>
      <c r="D116" s="11"/>
      <c r="E116" s="11"/>
      <c r="F116" s="11"/>
      <c r="G116" s="11"/>
    </row>
    <row r="117" spans="1:7" s="4" customFormat="1" x14ac:dyDescent="0.25">
      <c r="A117" s="11"/>
      <c r="B117" s="11"/>
      <c r="C117" s="11"/>
      <c r="D117" s="11"/>
      <c r="E117" s="11"/>
      <c r="F117" s="11"/>
      <c r="G117" s="11"/>
    </row>
    <row r="118" spans="1:7" s="4" customFormat="1" x14ac:dyDescent="0.25">
      <c r="A118" s="11"/>
      <c r="B118" s="11"/>
      <c r="C118" s="11"/>
      <c r="D118" s="11"/>
      <c r="E118" s="11"/>
      <c r="F118" s="11"/>
      <c r="G118" s="11"/>
    </row>
    <row r="119" spans="1:7" s="4" customFormat="1" x14ac:dyDescent="0.25">
      <c r="A119" s="11"/>
      <c r="B119" s="11"/>
      <c r="C119" s="11"/>
      <c r="D119" s="11"/>
      <c r="E119" s="11"/>
      <c r="F119" s="11"/>
      <c r="G119" s="11"/>
    </row>
    <row r="120" spans="1:7" s="4" customFormat="1" x14ac:dyDescent="0.25">
      <c r="A120" s="11"/>
      <c r="B120" s="11"/>
      <c r="C120" s="11"/>
      <c r="D120" s="11"/>
      <c r="E120" s="11"/>
      <c r="F120" s="11"/>
      <c r="G120" s="11"/>
    </row>
    <row r="121" spans="1:7" s="4" customFormat="1" x14ac:dyDescent="0.25">
      <c r="A121" s="11"/>
      <c r="B121" s="11"/>
      <c r="C121" s="11"/>
      <c r="D121" s="11"/>
      <c r="E121" s="11"/>
      <c r="F121" s="11"/>
      <c r="G121" s="11"/>
    </row>
    <row r="122" spans="1:7" s="4" customFormat="1" x14ac:dyDescent="0.25">
      <c r="A122" s="11"/>
      <c r="B122" s="11"/>
      <c r="C122" s="11"/>
      <c r="D122" s="11"/>
      <c r="E122" s="11"/>
      <c r="F122" s="11"/>
      <c r="G122" s="11"/>
    </row>
    <row r="123" spans="1:7" s="4" customFormat="1" x14ac:dyDescent="0.25">
      <c r="A123" s="11"/>
      <c r="B123" s="11"/>
      <c r="C123" s="11"/>
      <c r="D123" s="11"/>
      <c r="E123" s="11"/>
      <c r="F123" s="11"/>
      <c r="G123" s="11"/>
    </row>
    <row r="124" spans="1:7" s="4" customFormat="1" x14ac:dyDescent="0.25">
      <c r="A124" s="11"/>
      <c r="B124" s="11"/>
      <c r="C124" s="11"/>
      <c r="D124" s="11"/>
      <c r="E124" s="11"/>
      <c r="F124" s="11"/>
      <c r="G124" s="11"/>
    </row>
    <row r="125" spans="1:7" s="4" customFormat="1" x14ac:dyDescent="0.25">
      <c r="A125" s="11"/>
      <c r="B125" s="11"/>
      <c r="C125" s="11"/>
      <c r="D125" s="11"/>
      <c r="E125" s="11"/>
      <c r="F125" s="11"/>
      <c r="G125" s="11"/>
    </row>
    <row r="126" spans="1:7" s="4" customFormat="1" x14ac:dyDescent="0.25">
      <c r="A126" s="11"/>
      <c r="B126" s="11"/>
      <c r="C126" s="11"/>
      <c r="D126" s="11"/>
      <c r="E126" s="11"/>
      <c r="F126" s="11"/>
      <c r="G126" s="11"/>
    </row>
    <row r="127" spans="1:7" s="4" customFormat="1" x14ac:dyDescent="0.25">
      <c r="A127" s="11"/>
      <c r="B127" s="11"/>
      <c r="C127" s="11"/>
      <c r="D127" s="11"/>
      <c r="E127" s="11"/>
      <c r="F127" s="11"/>
      <c r="G127" s="11"/>
    </row>
    <row r="128" spans="1:7" s="4" customFormat="1" x14ac:dyDescent="0.25">
      <c r="A128" s="11"/>
      <c r="B128" s="11"/>
      <c r="C128" s="11"/>
      <c r="D128" s="11"/>
      <c r="E128" s="11"/>
      <c r="F128" s="11"/>
      <c r="G128" s="11"/>
    </row>
    <row r="129" spans="1:7" s="4" customFormat="1" x14ac:dyDescent="0.25">
      <c r="A129" s="11"/>
      <c r="B129" s="11"/>
      <c r="C129" s="11"/>
      <c r="D129" s="11"/>
      <c r="E129" s="11"/>
      <c r="F129" s="11"/>
      <c r="G129" s="11"/>
    </row>
    <row r="130" spans="1:7" s="4" customFormat="1" x14ac:dyDescent="0.25">
      <c r="A130" s="11"/>
      <c r="B130" s="11"/>
      <c r="C130" s="11"/>
      <c r="D130" s="11"/>
      <c r="E130" s="11"/>
      <c r="F130" s="11"/>
      <c r="G130" s="11"/>
    </row>
    <row r="131" spans="1:7" s="4" customFormat="1" x14ac:dyDescent="0.25">
      <c r="A131" s="11"/>
      <c r="B131" s="11"/>
      <c r="C131" s="11"/>
      <c r="D131" s="11"/>
      <c r="E131" s="11"/>
      <c r="F131" s="11"/>
      <c r="G131" s="11"/>
    </row>
    <row r="132" spans="1:7" s="4" customFormat="1" x14ac:dyDescent="0.25">
      <c r="A132" s="11"/>
      <c r="B132" s="11"/>
      <c r="C132" s="11"/>
      <c r="D132" s="11"/>
      <c r="E132" s="11"/>
      <c r="F132" s="11"/>
      <c r="G132" s="11"/>
    </row>
    <row r="133" spans="1:7" s="4" customFormat="1" x14ac:dyDescent="0.25">
      <c r="A133" s="11"/>
      <c r="B133" s="11"/>
      <c r="C133" s="11"/>
      <c r="D133" s="11"/>
      <c r="E133" s="11"/>
      <c r="F133" s="11"/>
      <c r="G133" s="11"/>
    </row>
    <row r="134" spans="1:7" s="4" customFormat="1" x14ac:dyDescent="0.25">
      <c r="A134" s="11"/>
      <c r="B134" s="11"/>
      <c r="C134" s="11"/>
      <c r="D134" s="11"/>
      <c r="E134" s="11"/>
      <c r="F134" s="11"/>
      <c r="G134" s="11"/>
    </row>
    <row r="135" spans="1:7" s="4" customFormat="1" x14ac:dyDescent="0.25">
      <c r="A135" s="11"/>
      <c r="B135" s="11"/>
      <c r="C135" s="11"/>
      <c r="D135" s="11"/>
      <c r="E135" s="11"/>
      <c r="F135" s="11"/>
      <c r="G135" s="11"/>
    </row>
    <row r="136" spans="1:7" s="4" customFormat="1" x14ac:dyDescent="0.25">
      <c r="A136" s="11"/>
      <c r="B136" s="11"/>
      <c r="C136" s="11"/>
      <c r="D136" s="11"/>
      <c r="E136" s="11"/>
      <c r="F136" s="11"/>
      <c r="G136" s="11"/>
    </row>
    <row r="137" spans="1:7" s="4" customFormat="1" x14ac:dyDescent="0.25">
      <c r="A137" s="11"/>
      <c r="B137" s="11"/>
      <c r="C137" s="11"/>
      <c r="D137" s="11"/>
      <c r="E137" s="11"/>
      <c r="F137" s="11"/>
      <c r="G137" s="11"/>
    </row>
    <row r="138" spans="1:7" s="4" customFormat="1" x14ac:dyDescent="0.25">
      <c r="A138" s="11"/>
      <c r="B138" s="11"/>
      <c r="C138" s="11"/>
      <c r="D138" s="11"/>
      <c r="E138" s="11"/>
      <c r="F138" s="11"/>
      <c r="G138" s="11"/>
    </row>
    <row r="139" spans="1:7" s="4" customFormat="1" x14ac:dyDescent="0.25">
      <c r="A139" s="11"/>
      <c r="B139" s="11"/>
      <c r="C139" s="11"/>
      <c r="D139" s="11"/>
      <c r="E139" s="11"/>
      <c r="F139" s="11"/>
      <c r="G139" s="11"/>
    </row>
    <row r="140" spans="1:7" s="4" customFormat="1" x14ac:dyDescent="0.25">
      <c r="A140" s="11"/>
      <c r="B140" s="11"/>
      <c r="C140" s="11"/>
      <c r="D140" s="11"/>
      <c r="E140" s="11"/>
      <c r="F140" s="11"/>
      <c r="G140" s="11"/>
    </row>
    <row r="141" spans="1:7" s="4" customFormat="1" x14ac:dyDescent="0.25">
      <c r="A141" s="11"/>
      <c r="B141" s="11"/>
      <c r="C141" s="11"/>
      <c r="D141" s="11"/>
      <c r="E141" s="11"/>
      <c r="F141" s="11"/>
      <c r="G141" s="11"/>
    </row>
    <row r="142" spans="1:7" s="4" customFormat="1" x14ac:dyDescent="0.25">
      <c r="A142" s="11"/>
      <c r="B142" s="11"/>
      <c r="C142" s="11"/>
      <c r="D142" s="11"/>
      <c r="E142" s="11"/>
      <c r="F142" s="11"/>
      <c r="G142" s="11"/>
    </row>
    <row r="143" spans="1:7" s="4" customFormat="1" x14ac:dyDescent="0.25">
      <c r="A143" s="11"/>
      <c r="B143" s="11"/>
      <c r="C143" s="11"/>
      <c r="D143" s="11"/>
      <c r="E143" s="11"/>
      <c r="F143" s="11"/>
      <c r="G143" s="11"/>
    </row>
    <row r="144" spans="1:7" s="4" customFormat="1" x14ac:dyDescent="0.25">
      <c r="A144" s="11"/>
      <c r="B144" s="11"/>
      <c r="C144" s="11"/>
      <c r="D144" s="11"/>
      <c r="E144" s="11"/>
      <c r="F144" s="11"/>
      <c r="G144" s="11"/>
    </row>
    <row r="145" spans="1:7" s="4" customFormat="1" x14ac:dyDescent="0.25">
      <c r="A145" s="11"/>
      <c r="B145" s="11"/>
      <c r="C145" s="11"/>
      <c r="D145" s="11"/>
      <c r="E145" s="11"/>
      <c r="F145" s="11"/>
      <c r="G145" s="11"/>
    </row>
    <row r="146" spans="1:7" s="4" customFormat="1" x14ac:dyDescent="0.25">
      <c r="A146" s="11"/>
      <c r="B146" s="11"/>
      <c r="C146" s="11"/>
      <c r="D146" s="11"/>
      <c r="E146" s="11"/>
      <c r="F146" s="11"/>
      <c r="G146" s="11"/>
    </row>
    <row r="147" spans="1:7" s="4" customFormat="1" x14ac:dyDescent="0.25">
      <c r="A147" s="11"/>
      <c r="B147" s="11"/>
      <c r="C147" s="11"/>
      <c r="D147" s="11"/>
      <c r="E147" s="11"/>
      <c r="F147" s="11"/>
      <c r="G147" s="11"/>
    </row>
    <row r="148" spans="1:7" s="4" customFormat="1" x14ac:dyDescent="0.25">
      <c r="A148" s="11"/>
      <c r="B148" s="11"/>
      <c r="C148" s="11"/>
      <c r="D148" s="11"/>
      <c r="E148" s="11"/>
      <c r="F148" s="11"/>
      <c r="G148" s="11"/>
    </row>
    <row r="149" spans="1:7" s="4" customFormat="1" x14ac:dyDescent="0.25">
      <c r="A149" s="11"/>
      <c r="B149" s="11"/>
      <c r="C149" s="11"/>
      <c r="D149" s="11"/>
      <c r="E149" s="11"/>
      <c r="F149" s="11"/>
      <c r="G149" s="11"/>
    </row>
    <row r="150" spans="1:7" s="4" customFormat="1" x14ac:dyDescent="0.25">
      <c r="A150" s="11"/>
      <c r="B150" s="11"/>
      <c r="C150" s="11"/>
      <c r="D150" s="11"/>
      <c r="E150" s="11"/>
      <c r="F150" s="11"/>
      <c r="G150" s="11"/>
    </row>
    <row r="151" spans="1:7" s="4" customFormat="1" x14ac:dyDescent="0.25">
      <c r="A151" s="11"/>
      <c r="B151" s="11"/>
      <c r="C151" s="11"/>
      <c r="D151" s="11"/>
      <c r="E151" s="11"/>
      <c r="F151" s="11"/>
      <c r="G151" s="11"/>
    </row>
    <row r="152" spans="1:7" s="4" customFormat="1" x14ac:dyDescent="0.25">
      <c r="A152" s="11"/>
      <c r="B152" s="11"/>
      <c r="C152" s="11"/>
      <c r="D152" s="11"/>
      <c r="E152" s="11"/>
      <c r="F152" s="11"/>
      <c r="G152" s="11"/>
    </row>
    <row r="153" spans="1:7" s="4" customFormat="1" x14ac:dyDescent="0.25">
      <c r="A153" s="11"/>
      <c r="B153" s="11"/>
      <c r="C153" s="11"/>
      <c r="D153" s="11"/>
      <c r="E153" s="11"/>
      <c r="F153" s="11"/>
      <c r="G153" s="11"/>
    </row>
    <row r="154" spans="1:7" s="4" customFormat="1" x14ac:dyDescent="0.25">
      <c r="A154" s="11"/>
      <c r="B154" s="11"/>
      <c r="C154" s="11"/>
      <c r="D154" s="11"/>
      <c r="E154" s="11"/>
      <c r="F154" s="11"/>
      <c r="G154" s="11"/>
    </row>
    <row r="155" spans="1:7" s="4" customFormat="1" x14ac:dyDescent="0.25">
      <c r="A155" s="11"/>
      <c r="B155" s="11"/>
      <c r="C155" s="11"/>
      <c r="D155" s="11"/>
      <c r="E155" s="11"/>
      <c r="F155" s="11"/>
      <c r="G155" s="11"/>
    </row>
    <row r="156" spans="1:7" s="4" customFormat="1" x14ac:dyDescent="0.25">
      <c r="A156" s="11"/>
      <c r="B156" s="11"/>
      <c r="C156" s="11"/>
      <c r="D156" s="11"/>
      <c r="E156" s="11"/>
      <c r="F156" s="11"/>
      <c r="G156" s="11"/>
    </row>
    <row r="157" spans="1:7" s="4" customFormat="1" x14ac:dyDescent="0.25">
      <c r="A157" s="11"/>
      <c r="B157" s="11"/>
      <c r="C157" s="11"/>
      <c r="D157" s="11"/>
      <c r="E157" s="11"/>
      <c r="F157" s="11"/>
      <c r="G157" s="11"/>
    </row>
    <row r="158" spans="1:7" s="4" customFormat="1" x14ac:dyDescent="0.25">
      <c r="A158" s="11"/>
      <c r="B158" s="11"/>
      <c r="C158" s="11"/>
      <c r="D158" s="11"/>
      <c r="E158" s="11"/>
      <c r="F158" s="11"/>
      <c r="G158" s="11"/>
    </row>
    <row r="159" spans="1:7" s="4" customFormat="1" x14ac:dyDescent="0.25">
      <c r="A159" s="11"/>
      <c r="B159" s="11"/>
      <c r="C159" s="11"/>
      <c r="D159" s="11"/>
      <c r="E159" s="11"/>
      <c r="F159" s="11"/>
      <c r="G159" s="11"/>
    </row>
    <row r="160" spans="1:7" s="4" customFormat="1" x14ac:dyDescent="0.25">
      <c r="A160" s="11"/>
      <c r="B160" s="11"/>
      <c r="C160" s="11"/>
      <c r="D160" s="11"/>
      <c r="E160" s="11"/>
      <c r="F160" s="11"/>
      <c r="G160" s="11"/>
    </row>
    <row r="161" spans="1:7" s="4" customFormat="1" x14ac:dyDescent="0.25">
      <c r="A161" s="11"/>
      <c r="B161" s="11"/>
      <c r="C161" s="11"/>
      <c r="D161" s="11"/>
      <c r="E161" s="11"/>
      <c r="F161" s="11"/>
      <c r="G161" s="11"/>
    </row>
    <row r="162" spans="1:7" s="4" customFormat="1" x14ac:dyDescent="0.25">
      <c r="A162" s="11"/>
      <c r="B162" s="11"/>
      <c r="C162" s="11"/>
      <c r="D162" s="11"/>
      <c r="E162" s="11"/>
      <c r="F162" s="11"/>
      <c r="G162" s="11"/>
    </row>
    <row r="163" spans="1:7" s="4" customFormat="1" x14ac:dyDescent="0.25">
      <c r="A163" s="11"/>
      <c r="B163" s="11"/>
      <c r="C163" s="11"/>
      <c r="D163" s="11"/>
      <c r="E163" s="11"/>
      <c r="F163" s="11"/>
      <c r="G163" s="11"/>
    </row>
    <row r="164" spans="1:7" s="4" customFormat="1" x14ac:dyDescent="0.25">
      <c r="A164" s="11"/>
      <c r="B164" s="11"/>
      <c r="C164" s="11"/>
      <c r="D164" s="11"/>
      <c r="E164" s="11"/>
      <c r="F164" s="11"/>
      <c r="G164" s="11"/>
    </row>
    <row r="165" spans="1:7" s="4" customFormat="1" x14ac:dyDescent="0.25">
      <c r="A165" s="11"/>
      <c r="B165" s="11"/>
      <c r="C165" s="11"/>
      <c r="D165" s="11"/>
      <c r="E165" s="11"/>
      <c r="F165" s="11"/>
      <c r="G165" s="11"/>
    </row>
    <row r="166" spans="1:7" s="4" customFormat="1" x14ac:dyDescent="0.25">
      <c r="A166" s="11"/>
      <c r="B166" s="11"/>
      <c r="C166" s="11"/>
      <c r="D166" s="11"/>
      <c r="E166" s="11"/>
      <c r="F166" s="11"/>
      <c r="G166" s="11"/>
    </row>
    <row r="167" spans="1:7" s="4" customFormat="1" x14ac:dyDescent="0.25">
      <c r="A167" s="11"/>
      <c r="B167" s="11"/>
      <c r="C167" s="11"/>
      <c r="D167" s="11"/>
      <c r="E167" s="11"/>
      <c r="F167" s="11"/>
      <c r="G167" s="11"/>
    </row>
    <row r="168" spans="1:7" s="4" customFormat="1" x14ac:dyDescent="0.25">
      <c r="A168" s="11"/>
      <c r="B168" s="11"/>
      <c r="C168" s="11"/>
      <c r="D168" s="11"/>
      <c r="E168" s="11"/>
      <c r="F168" s="11"/>
      <c r="G168" s="11"/>
    </row>
    <row r="169" spans="1:7" s="4" customFormat="1" x14ac:dyDescent="0.25">
      <c r="A169" s="11"/>
      <c r="B169" s="11"/>
      <c r="C169" s="11"/>
      <c r="D169" s="11"/>
      <c r="E169" s="11"/>
      <c r="F169" s="11"/>
      <c r="G169" s="11"/>
    </row>
    <row r="170" spans="1:7" s="4" customFormat="1" x14ac:dyDescent="0.25">
      <c r="A170" s="11"/>
      <c r="B170" s="11"/>
      <c r="C170" s="11"/>
      <c r="D170" s="11"/>
      <c r="E170" s="11"/>
      <c r="F170" s="11"/>
      <c r="G170" s="11"/>
    </row>
    <row r="171" spans="1:7" s="4" customFormat="1" x14ac:dyDescent="0.25">
      <c r="A171" s="11"/>
      <c r="B171" s="11"/>
      <c r="C171" s="11"/>
      <c r="D171" s="11"/>
      <c r="E171" s="11"/>
      <c r="F171" s="11"/>
      <c r="G171" s="11"/>
    </row>
    <row r="172" spans="1:7" s="4" customFormat="1" x14ac:dyDescent="0.25">
      <c r="A172" s="11"/>
      <c r="B172" s="11"/>
      <c r="C172" s="11"/>
      <c r="D172" s="11"/>
      <c r="E172" s="11"/>
      <c r="F172" s="11"/>
      <c r="G172" s="11"/>
    </row>
    <row r="173" spans="1:7" s="4" customFormat="1" x14ac:dyDescent="0.25">
      <c r="A173" s="11"/>
      <c r="B173" s="11"/>
      <c r="C173" s="11"/>
      <c r="D173" s="11"/>
      <c r="E173" s="11"/>
      <c r="F173" s="11"/>
      <c r="G173" s="11"/>
    </row>
    <row r="174" spans="1:7" s="4" customFormat="1" x14ac:dyDescent="0.25">
      <c r="A174" s="11"/>
      <c r="B174" s="11"/>
      <c r="C174" s="11"/>
      <c r="D174" s="11"/>
      <c r="E174" s="11"/>
      <c r="F174" s="11"/>
      <c r="G174" s="11"/>
    </row>
    <row r="175" spans="1:7" s="4" customFormat="1" x14ac:dyDescent="0.25">
      <c r="A175" s="11"/>
      <c r="B175" s="11"/>
      <c r="C175" s="11"/>
      <c r="D175" s="11"/>
      <c r="E175" s="11"/>
      <c r="F175" s="11"/>
      <c r="G175" s="11"/>
    </row>
    <row r="176" spans="1:7" s="4" customFormat="1" x14ac:dyDescent="0.25">
      <c r="A176" s="11"/>
      <c r="B176" s="11"/>
      <c r="C176" s="11"/>
      <c r="D176" s="11"/>
      <c r="E176" s="11"/>
      <c r="F176" s="11"/>
      <c r="G176" s="11"/>
    </row>
    <row r="177" spans="1:7" s="4" customFormat="1" x14ac:dyDescent="0.25">
      <c r="A177" s="11"/>
      <c r="B177" s="11"/>
      <c r="C177" s="11"/>
      <c r="D177" s="11"/>
      <c r="E177" s="11"/>
      <c r="F177" s="11"/>
      <c r="G177" s="11"/>
    </row>
    <row r="178" spans="1:7" s="4" customFormat="1" x14ac:dyDescent="0.25">
      <c r="A178" s="11"/>
      <c r="B178" s="11"/>
      <c r="C178" s="11"/>
      <c r="D178" s="11"/>
      <c r="E178" s="11"/>
      <c r="F178" s="11"/>
      <c r="G178" s="11"/>
    </row>
    <row r="179" spans="1:7" s="4" customFormat="1" x14ac:dyDescent="0.25">
      <c r="A179" s="11"/>
      <c r="B179" s="11"/>
      <c r="C179" s="11"/>
      <c r="D179" s="11"/>
      <c r="E179" s="11"/>
      <c r="F179" s="11"/>
      <c r="G179" s="11"/>
    </row>
    <row r="180" spans="1:7" s="4" customFormat="1" x14ac:dyDescent="0.25">
      <c r="A180" s="11"/>
      <c r="B180" s="11"/>
      <c r="C180" s="11"/>
      <c r="D180" s="11"/>
      <c r="E180" s="11"/>
      <c r="F180" s="11"/>
      <c r="G180" s="11"/>
    </row>
    <row r="181" spans="1:7" s="4" customFormat="1" x14ac:dyDescent="0.25">
      <c r="A181" s="11"/>
      <c r="B181" s="11"/>
      <c r="C181" s="11"/>
      <c r="D181" s="11"/>
      <c r="E181" s="11"/>
      <c r="F181" s="11"/>
      <c r="G181" s="11"/>
    </row>
    <row r="182" spans="1:7" s="4" customFormat="1" x14ac:dyDescent="0.25">
      <c r="A182" s="11"/>
      <c r="B182" s="11"/>
      <c r="C182" s="11"/>
      <c r="D182" s="11"/>
      <c r="E182" s="11"/>
      <c r="F182" s="11"/>
      <c r="G182" s="11"/>
    </row>
    <row r="183" spans="1:7" s="4" customFormat="1" x14ac:dyDescent="0.25">
      <c r="A183" s="11"/>
      <c r="B183" s="11"/>
      <c r="C183" s="11"/>
      <c r="D183" s="11"/>
      <c r="E183" s="11"/>
      <c r="F183" s="11"/>
      <c r="G183" s="11"/>
    </row>
    <row r="184" spans="1:7" s="4" customFormat="1" x14ac:dyDescent="0.25">
      <c r="A184" s="11"/>
      <c r="B184" s="11"/>
      <c r="C184" s="11"/>
      <c r="D184" s="11"/>
      <c r="E184" s="11"/>
      <c r="F184" s="11"/>
      <c r="G184" s="11"/>
    </row>
    <row r="185" spans="1:7" s="4" customFormat="1" x14ac:dyDescent="0.25">
      <c r="A185" s="11"/>
      <c r="B185" s="11"/>
      <c r="C185" s="11"/>
      <c r="D185" s="11"/>
      <c r="E185" s="11"/>
      <c r="F185" s="11"/>
      <c r="G185" s="11"/>
    </row>
    <row r="186" spans="1:7" s="4" customFormat="1" x14ac:dyDescent="0.25">
      <c r="A186" s="11"/>
      <c r="B186" s="11"/>
      <c r="C186" s="11"/>
      <c r="D186" s="11"/>
      <c r="E186" s="11"/>
      <c r="F186" s="11"/>
      <c r="G186" s="11"/>
    </row>
    <row r="187" spans="1:7" s="4" customFormat="1" x14ac:dyDescent="0.25">
      <c r="A187" s="11"/>
      <c r="B187" s="11"/>
      <c r="C187" s="11"/>
      <c r="D187" s="11"/>
      <c r="E187" s="11"/>
      <c r="F187" s="11"/>
      <c r="G187" s="11"/>
    </row>
    <row r="188" spans="1:7" s="4" customFormat="1" x14ac:dyDescent="0.25">
      <c r="A188" s="11"/>
      <c r="B188" s="11"/>
      <c r="C188" s="11"/>
      <c r="D188" s="11"/>
      <c r="E188" s="11"/>
      <c r="F188" s="11"/>
      <c r="G188" s="11"/>
    </row>
    <row r="189" spans="1:7" s="4" customFormat="1" x14ac:dyDescent="0.25">
      <c r="A189" s="11"/>
      <c r="B189" s="11"/>
      <c r="C189" s="11"/>
      <c r="D189" s="11"/>
      <c r="E189" s="11"/>
      <c r="F189" s="11"/>
      <c r="G189" s="11"/>
    </row>
    <row r="190" spans="1:7" s="4" customFormat="1" x14ac:dyDescent="0.25">
      <c r="A190" s="11"/>
      <c r="B190" s="11"/>
      <c r="C190" s="11"/>
      <c r="D190" s="11"/>
      <c r="E190" s="11"/>
      <c r="F190" s="11"/>
      <c r="G190" s="11"/>
    </row>
    <row r="191" spans="1:7" s="4" customFormat="1" x14ac:dyDescent="0.25">
      <c r="A191" s="11"/>
      <c r="B191" s="11"/>
      <c r="C191" s="11"/>
      <c r="D191" s="11"/>
      <c r="E191" s="11"/>
      <c r="F191" s="11"/>
      <c r="G191" s="11"/>
    </row>
    <row r="192" spans="1:7" s="4" customFormat="1" x14ac:dyDescent="0.25">
      <c r="A192" s="11"/>
      <c r="B192" s="11"/>
      <c r="C192" s="11"/>
      <c r="D192" s="11"/>
      <c r="E192" s="11"/>
      <c r="F192" s="11"/>
      <c r="G192" s="11"/>
    </row>
    <row r="193" spans="1:7" s="4" customFormat="1" x14ac:dyDescent="0.25">
      <c r="A193" s="11"/>
      <c r="B193" s="11"/>
      <c r="C193" s="11"/>
      <c r="D193" s="11"/>
      <c r="E193" s="11"/>
      <c r="F193" s="11"/>
      <c r="G193" s="11"/>
    </row>
    <row r="194" spans="1:7" s="4" customFormat="1" x14ac:dyDescent="0.25">
      <c r="A194" s="11"/>
      <c r="B194" s="11"/>
      <c r="C194" s="11"/>
      <c r="D194" s="11"/>
      <c r="E194" s="11"/>
      <c r="F194" s="11"/>
      <c r="G194" s="11"/>
    </row>
    <row r="195" spans="1:7" s="4" customFormat="1" x14ac:dyDescent="0.25">
      <c r="A195" s="11"/>
      <c r="B195" s="11"/>
      <c r="C195" s="11"/>
      <c r="D195" s="11"/>
      <c r="E195" s="11"/>
      <c r="F195" s="11"/>
      <c r="G195" s="11"/>
    </row>
    <row r="196" spans="1:7" s="4" customFormat="1" x14ac:dyDescent="0.25">
      <c r="A196" s="11"/>
      <c r="B196" s="11"/>
      <c r="C196" s="11"/>
      <c r="D196" s="11"/>
      <c r="E196" s="11"/>
      <c r="F196" s="11"/>
      <c r="G196" s="11"/>
    </row>
    <row r="197" spans="1:7" s="4" customFormat="1" x14ac:dyDescent="0.25">
      <c r="A197" s="11"/>
      <c r="B197" s="11"/>
      <c r="C197" s="11"/>
      <c r="D197" s="11"/>
      <c r="E197" s="11"/>
      <c r="F197" s="11"/>
      <c r="G197" s="11"/>
    </row>
    <row r="198" spans="1:7" s="4" customFormat="1" x14ac:dyDescent="0.25">
      <c r="A198" s="11"/>
      <c r="B198" s="11"/>
      <c r="C198" s="11"/>
      <c r="D198" s="11"/>
      <c r="E198" s="11"/>
      <c r="F198" s="11"/>
      <c r="G198" s="11"/>
    </row>
    <row r="199" spans="1:7" s="4" customFormat="1" x14ac:dyDescent="0.25">
      <c r="A199" s="11"/>
      <c r="B199" s="11"/>
      <c r="C199" s="11"/>
      <c r="D199" s="11"/>
      <c r="E199" s="11"/>
      <c r="F199" s="11"/>
      <c r="G199" s="11"/>
    </row>
    <row r="200" spans="1:7" s="4" customFormat="1" x14ac:dyDescent="0.25">
      <c r="A200" s="11"/>
      <c r="B200" s="11"/>
      <c r="C200" s="11"/>
      <c r="D200" s="11"/>
      <c r="E200" s="11"/>
      <c r="F200" s="11"/>
      <c r="G200" s="11"/>
    </row>
    <row r="201" spans="1:7" s="4" customFormat="1" x14ac:dyDescent="0.25">
      <c r="A201" s="11"/>
      <c r="B201" s="11"/>
      <c r="C201" s="11"/>
      <c r="D201" s="11"/>
      <c r="E201" s="11"/>
      <c r="F201" s="11"/>
      <c r="G201" s="11"/>
    </row>
    <row r="202" spans="1:7" s="4" customFormat="1" x14ac:dyDescent="0.25">
      <c r="A202" s="11"/>
      <c r="B202" s="11"/>
      <c r="C202" s="11"/>
      <c r="D202" s="11"/>
      <c r="E202" s="11"/>
      <c r="F202" s="11"/>
      <c r="G202" s="11"/>
    </row>
    <row r="203" spans="1:7" s="4" customFormat="1" x14ac:dyDescent="0.25">
      <c r="A203" s="11"/>
      <c r="B203" s="11"/>
      <c r="C203" s="11"/>
      <c r="D203" s="11"/>
      <c r="E203" s="11"/>
      <c r="F203" s="11"/>
      <c r="G203" s="11"/>
    </row>
    <row r="204" spans="1:7" s="4" customFormat="1" x14ac:dyDescent="0.25">
      <c r="A204" s="11"/>
      <c r="B204" s="11"/>
      <c r="C204" s="11"/>
      <c r="D204" s="11"/>
      <c r="E204" s="11"/>
      <c r="F204" s="11"/>
      <c r="G204" s="11"/>
    </row>
    <row r="205" spans="1:7" s="4" customFormat="1" x14ac:dyDescent="0.25">
      <c r="A205" s="11"/>
      <c r="B205" s="11"/>
      <c r="C205" s="11"/>
      <c r="D205" s="11"/>
      <c r="E205" s="11"/>
      <c r="F205" s="11"/>
      <c r="G205" s="11"/>
    </row>
    <row r="206" spans="1:7" s="4" customFormat="1" x14ac:dyDescent="0.25">
      <c r="A206" s="11"/>
      <c r="B206" s="11"/>
      <c r="C206" s="11"/>
      <c r="D206" s="11"/>
      <c r="E206" s="11"/>
      <c r="F206" s="11"/>
      <c r="G206" s="11"/>
    </row>
    <row r="207" spans="1:7" s="4" customFormat="1" x14ac:dyDescent="0.25">
      <c r="A207" s="11"/>
      <c r="B207" s="11"/>
      <c r="C207" s="11"/>
      <c r="D207" s="11"/>
      <c r="E207" s="11"/>
      <c r="F207" s="11"/>
      <c r="G207" s="11"/>
    </row>
    <row r="208" spans="1:7" s="4" customFormat="1" x14ac:dyDescent="0.25">
      <c r="A208" s="11"/>
      <c r="B208" s="11"/>
      <c r="C208" s="11"/>
      <c r="D208" s="11"/>
      <c r="E208" s="11"/>
      <c r="F208" s="11"/>
      <c r="G208" s="11"/>
    </row>
    <row r="209" spans="1:7" s="4" customFormat="1" x14ac:dyDescent="0.25">
      <c r="A209" s="11"/>
      <c r="B209" s="11"/>
      <c r="C209" s="11"/>
      <c r="D209" s="11"/>
      <c r="E209" s="11"/>
      <c r="F209" s="11"/>
      <c r="G209" s="11"/>
    </row>
    <row r="210" spans="1:7" s="4" customFormat="1" x14ac:dyDescent="0.25">
      <c r="A210" s="11"/>
      <c r="B210" s="11"/>
      <c r="C210" s="11"/>
      <c r="D210" s="11"/>
      <c r="E210" s="11"/>
      <c r="F210" s="11"/>
      <c r="G210" s="11"/>
    </row>
    <row r="211" spans="1:7" s="4" customFormat="1" x14ac:dyDescent="0.25">
      <c r="A211" s="11"/>
      <c r="B211" s="11"/>
      <c r="C211" s="11"/>
      <c r="D211" s="11"/>
      <c r="E211" s="11"/>
      <c r="F211" s="11"/>
      <c r="G211" s="11"/>
    </row>
    <row r="212" spans="1:7" s="4" customFormat="1" x14ac:dyDescent="0.25">
      <c r="A212" s="11"/>
      <c r="B212" s="11"/>
      <c r="C212" s="11"/>
      <c r="D212" s="11"/>
      <c r="E212" s="11"/>
      <c r="F212" s="11"/>
      <c r="G212" s="11"/>
    </row>
    <row r="213" spans="1:7" s="4" customFormat="1" x14ac:dyDescent="0.25">
      <c r="A213" s="11"/>
      <c r="B213" s="11"/>
      <c r="C213" s="11"/>
      <c r="D213" s="11"/>
      <c r="E213" s="11"/>
      <c r="F213" s="11"/>
      <c r="G213" s="11"/>
    </row>
    <row r="214" spans="1:7" s="4" customFormat="1" x14ac:dyDescent="0.25">
      <c r="A214" s="11"/>
      <c r="B214" s="11"/>
      <c r="C214" s="11"/>
      <c r="D214" s="11"/>
      <c r="E214" s="11"/>
      <c r="F214" s="11"/>
      <c r="G214" s="11"/>
    </row>
    <row r="215" spans="1:7" s="4" customFormat="1" x14ac:dyDescent="0.25">
      <c r="A215" s="11"/>
      <c r="B215" s="11"/>
      <c r="C215" s="11"/>
      <c r="D215" s="11"/>
      <c r="E215" s="11"/>
      <c r="F215" s="11"/>
      <c r="G215" s="11"/>
    </row>
    <row r="216" spans="1:7" s="4" customFormat="1" x14ac:dyDescent="0.25">
      <c r="A216" s="11"/>
      <c r="B216" s="11"/>
      <c r="C216" s="11"/>
      <c r="D216" s="11"/>
      <c r="E216" s="11"/>
      <c r="F216" s="11"/>
      <c r="G216" s="11"/>
    </row>
    <row r="217" spans="1:7" s="4" customFormat="1" x14ac:dyDescent="0.25">
      <c r="A217" s="11"/>
      <c r="B217" s="11"/>
      <c r="C217" s="11"/>
      <c r="D217" s="11"/>
      <c r="E217" s="11"/>
      <c r="F217" s="11"/>
      <c r="G217" s="11"/>
    </row>
    <row r="218" spans="1:7" s="4" customFormat="1" x14ac:dyDescent="0.25">
      <c r="A218" s="11"/>
      <c r="B218" s="11"/>
      <c r="C218" s="11"/>
      <c r="D218" s="11"/>
      <c r="E218" s="11"/>
      <c r="F218" s="11"/>
      <c r="G218" s="11"/>
    </row>
    <row r="219" spans="1:7" s="4" customFormat="1" x14ac:dyDescent="0.25">
      <c r="A219" s="11"/>
      <c r="B219" s="11"/>
      <c r="C219" s="11"/>
      <c r="D219" s="11"/>
      <c r="E219" s="11"/>
      <c r="F219" s="11"/>
      <c r="G219" s="11"/>
    </row>
    <row r="220" spans="1:7" s="4" customFormat="1" x14ac:dyDescent="0.25">
      <c r="A220" s="11"/>
      <c r="B220" s="11"/>
      <c r="C220" s="11"/>
      <c r="D220" s="11"/>
      <c r="E220" s="11"/>
      <c r="F220" s="11"/>
      <c r="G220" s="11"/>
    </row>
    <row r="221" spans="1:7" s="4" customFormat="1" x14ac:dyDescent="0.25">
      <c r="A221" s="11"/>
      <c r="B221" s="11"/>
      <c r="C221" s="11"/>
      <c r="D221" s="11"/>
      <c r="E221" s="11"/>
      <c r="F221" s="11"/>
      <c r="G221" s="11"/>
    </row>
    <row r="222" spans="1:7" s="4" customFormat="1" x14ac:dyDescent="0.25">
      <c r="A222" s="11"/>
      <c r="B222" s="11"/>
      <c r="C222" s="11"/>
      <c r="D222" s="11"/>
      <c r="E222" s="11"/>
      <c r="F222" s="11"/>
      <c r="G222" s="11"/>
    </row>
    <row r="223" spans="1:7" s="4" customFormat="1" x14ac:dyDescent="0.25">
      <c r="A223" s="11"/>
      <c r="B223" s="11"/>
      <c r="C223" s="11"/>
      <c r="D223" s="11"/>
      <c r="E223" s="11"/>
      <c r="F223" s="11"/>
      <c r="G223" s="11"/>
    </row>
    <row r="224" spans="1:7" s="4" customFormat="1" x14ac:dyDescent="0.25">
      <c r="A224" s="11"/>
      <c r="B224" s="11"/>
      <c r="C224" s="11"/>
      <c r="D224" s="11"/>
      <c r="E224" s="11"/>
      <c r="F224" s="11"/>
      <c r="G224" s="11"/>
    </row>
    <row r="225" spans="1:7" s="4" customFormat="1" x14ac:dyDescent="0.25">
      <c r="A225" s="11"/>
      <c r="B225" s="11"/>
      <c r="C225" s="11"/>
      <c r="D225" s="11"/>
      <c r="E225" s="11"/>
      <c r="F225" s="11"/>
      <c r="G225" s="11"/>
    </row>
    <row r="226" spans="1:7" s="4" customFormat="1" x14ac:dyDescent="0.25">
      <c r="A226" s="11"/>
      <c r="B226" s="11"/>
      <c r="C226" s="11"/>
      <c r="D226" s="11"/>
      <c r="E226" s="11"/>
      <c r="F226" s="11"/>
      <c r="G226" s="11"/>
    </row>
    <row r="227" spans="1:7" s="4" customFormat="1" x14ac:dyDescent="0.25">
      <c r="A227" s="11"/>
      <c r="B227" s="11"/>
      <c r="C227" s="11"/>
      <c r="D227" s="11"/>
      <c r="E227" s="11"/>
      <c r="F227" s="11"/>
      <c r="G227" s="11"/>
    </row>
    <row r="228" spans="1:7" s="4" customFormat="1" x14ac:dyDescent="0.25">
      <c r="A228" s="11"/>
      <c r="B228" s="11"/>
      <c r="C228" s="11"/>
      <c r="D228" s="11"/>
      <c r="E228" s="11"/>
      <c r="F228" s="11"/>
      <c r="G228" s="11"/>
    </row>
    <row r="229" spans="1:7" s="4" customFormat="1" x14ac:dyDescent="0.25">
      <c r="A229" s="11"/>
      <c r="B229" s="11"/>
      <c r="C229" s="11"/>
      <c r="D229" s="11"/>
      <c r="E229" s="11"/>
      <c r="F229" s="11"/>
      <c r="G229" s="11"/>
    </row>
    <row r="230" spans="1:7" s="4" customFormat="1" x14ac:dyDescent="0.25">
      <c r="A230" s="11"/>
      <c r="B230" s="11"/>
      <c r="C230" s="11"/>
      <c r="D230" s="11"/>
      <c r="E230" s="11"/>
      <c r="F230" s="11"/>
      <c r="G230" s="11"/>
    </row>
    <row r="231" spans="1:7" s="4" customFormat="1" x14ac:dyDescent="0.25">
      <c r="A231" s="11"/>
      <c r="B231" s="11"/>
      <c r="C231" s="11"/>
      <c r="D231" s="11"/>
      <c r="E231" s="11"/>
      <c r="F231" s="11"/>
      <c r="G231" s="11"/>
    </row>
    <row r="232" spans="1:7" s="4" customFormat="1" x14ac:dyDescent="0.25">
      <c r="A232" s="11"/>
      <c r="B232" s="11"/>
      <c r="C232" s="11"/>
      <c r="D232" s="11"/>
      <c r="E232" s="11"/>
      <c r="F232" s="11"/>
      <c r="G232" s="11"/>
    </row>
    <row r="233" spans="1:7" s="4" customFormat="1" x14ac:dyDescent="0.25">
      <c r="A233" s="11"/>
      <c r="B233" s="11"/>
      <c r="C233" s="11"/>
      <c r="D233" s="11"/>
      <c r="E233" s="11"/>
      <c r="F233" s="11"/>
      <c r="G233" s="11"/>
    </row>
    <row r="234" spans="1:7" s="4" customFormat="1" x14ac:dyDescent="0.25">
      <c r="A234" s="11"/>
      <c r="B234" s="11"/>
      <c r="C234" s="11"/>
      <c r="D234" s="11"/>
      <c r="E234" s="11"/>
      <c r="F234" s="11"/>
      <c r="G234" s="11"/>
    </row>
    <row r="235" spans="1:7" s="4" customFormat="1" x14ac:dyDescent="0.25">
      <c r="A235" s="11"/>
      <c r="B235" s="11"/>
      <c r="C235" s="11"/>
      <c r="D235" s="11"/>
      <c r="E235" s="11"/>
      <c r="F235" s="11"/>
      <c r="G235" s="11"/>
    </row>
    <row r="236" spans="1:7" s="4" customFormat="1" x14ac:dyDescent="0.25">
      <c r="A236" s="11"/>
      <c r="B236" s="11"/>
      <c r="C236" s="11"/>
      <c r="D236" s="11"/>
      <c r="E236" s="11"/>
      <c r="F236" s="11"/>
      <c r="G236" s="11"/>
    </row>
    <row r="237" spans="1:7" s="4" customFormat="1" x14ac:dyDescent="0.25">
      <c r="A237" s="11"/>
      <c r="B237" s="11"/>
      <c r="C237" s="11"/>
      <c r="D237" s="11"/>
      <c r="E237" s="11"/>
      <c r="F237" s="11"/>
      <c r="G237" s="11"/>
    </row>
    <row r="238" spans="1:7" s="4" customFormat="1" x14ac:dyDescent="0.25">
      <c r="A238" s="11"/>
      <c r="B238" s="11"/>
      <c r="C238" s="11"/>
      <c r="D238" s="11"/>
      <c r="E238" s="11"/>
      <c r="F238" s="11"/>
      <c r="G238" s="11"/>
    </row>
    <row r="239" spans="1:7" s="4" customFormat="1" x14ac:dyDescent="0.25">
      <c r="A239" s="11"/>
      <c r="B239" s="11"/>
      <c r="C239" s="11"/>
      <c r="D239" s="11"/>
      <c r="E239" s="11"/>
      <c r="F239" s="11"/>
      <c r="G239" s="11"/>
    </row>
    <row r="240" spans="1:7" s="4" customFormat="1" x14ac:dyDescent="0.25">
      <c r="A240" s="11"/>
      <c r="B240" s="11"/>
      <c r="C240" s="11"/>
      <c r="D240" s="11"/>
      <c r="E240" s="11"/>
      <c r="F240" s="11"/>
      <c r="G240" s="11"/>
    </row>
    <row r="241" spans="1:7" s="4" customFormat="1" x14ac:dyDescent="0.25">
      <c r="A241" s="11"/>
      <c r="B241" s="11"/>
      <c r="C241" s="11"/>
      <c r="D241" s="11"/>
      <c r="E241" s="11"/>
      <c r="F241" s="11"/>
      <c r="G241" s="11"/>
    </row>
    <row r="242" spans="1:7" s="4" customFormat="1" x14ac:dyDescent="0.25">
      <c r="A242" s="11"/>
      <c r="B242" s="11"/>
      <c r="C242" s="11"/>
      <c r="D242" s="11"/>
      <c r="E242" s="11"/>
      <c r="F242" s="11"/>
      <c r="G242" s="11"/>
    </row>
    <row r="243" spans="1:7" s="4" customFormat="1" x14ac:dyDescent="0.25">
      <c r="A243" s="11"/>
      <c r="B243" s="11"/>
      <c r="C243" s="11"/>
      <c r="D243" s="11"/>
      <c r="E243" s="11"/>
      <c r="F243" s="11"/>
      <c r="G243" s="11"/>
    </row>
    <row r="244" spans="1:7" s="4" customFormat="1" x14ac:dyDescent="0.25">
      <c r="A244" s="11"/>
      <c r="B244" s="11"/>
      <c r="C244" s="11"/>
      <c r="D244" s="11"/>
      <c r="E244" s="11"/>
      <c r="F244" s="11"/>
      <c r="G244" s="11"/>
    </row>
    <row r="245" spans="1:7" s="4" customFormat="1" x14ac:dyDescent="0.25">
      <c r="A245" s="11"/>
      <c r="B245" s="11"/>
      <c r="C245" s="11"/>
      <c r="D245" s="11"/>
      <c r="E245" s="11"/>
      <c r="F245" s="11"/>
      <c r="G245" s="11"/>
    </row>
    <row r="246" spans="1:7" s="4" customFormat="1" x14ac:dyDescent="0.25">
      <c r="A246" s="11"/>
      <c r="B246" s="11"/>
      <c r="C246" s="11"/>
      <c r="D246" s="11"/>
      <c r="E246" s="11"/>
      <c r="F246" s="11"/>
      <c r="G246" s="11"/>
    </row>
    <row r="247" spans="1:7" s="4" customFormat="1" x14ac:dyDescent="0.25">
      <c r="A247" s="11"/>
      <c r="B247" s="11"/>
      <c r="C247" s="11"/>
      <c r="D247" s="11"/>
      <c r="E247" s="11"/>
      <c r="F247" s="11"/>
      <c r="G247" s="11"/>
    </row>
    <row r="248" spans="1:7" s="4" customFormat="1" x14ac:dyDescent="0.25">
      <c r="A248" s="11"/>
      <c r="B248" s="11"/>
      <c r="C248" s="11"/>
      <c r="D248" s="11"/>
      <c r="E248" s="11"/>
      <c r="F248" s="11"/>
      <c r="G248" s="11"/>
    </row>
    <row r="249" spans="1:7" s="4" customFormat="1" x14ac:dyDescent="0.25">
      <c r="A249" s="11"/>
      <c r="B249" s="11"/>
      <c r="C249" s="11"/>
      <c r="D249" s="11"/>
      <c r="E249" s="11"/>
      <c r="F249" s="11"/>
      <c r="G249" s="11"/>
    </row>
    <row r="250" spans="1:7" s="4" customFormat="1" x14ac:dyDescent="0.25">
      <c r="A250" s="11"/>
      <c r="B250" s="11"/>
      <c r="C250" s="11"/>
      <c r="D250" s="11"/>
      <c r="E250" s="11"/>
      <c r="F250" s="11"/>
      <c r="G250" s="11"/>
    </row>
    <row r="251" spans="1:7" s="4" customFormat="1" x14ac:dyDescent="0.25">
      <c r="A251" s="11"/>
      <c r="B251" s="11"/>
      <c r="C251" s="11"/>
      <c r="D251" s="11"/>
      <c r="E251" s="11"/>
      <c r="F251" s="11"/>
      <c r="G251" s="11"/>
    </row>
    <row r="252" spans="1:7" s="4" customFormat="1" x14ac:dyDescent="0.25">
      <c r="A252" s="11"/>
      <c r="B252" s="11"/>
      <c r="C252" s="11"/>
      <c r="D252" s="11"/>
      <c r="E252" s="11"/>
      <c r="F252" s="11"/>
      <c r="G252" s="11"/>
    </row>
    <row r="253" spans="1:7" s="4" customFormat="1" x14ac:dyDescent="0.25">
      <c r="A253" s="11"/>
      <c r="B253" s="11"/>
      <c r="C253" s="11"/>
      <c r="D253" s="11"/>
      <c r="E253" s="11"/>
      <c r="F253" s="11"/>
      <c r="G253" s="11"/>
    </row>
    <row r="254" spans="1:7" s="4" customFormat="1" x14ac:dyDescent="0.25">
      <c r="A254" s="11"/>
      <c r="B254" s="11"/>
      <c r="C254" s="11"/>
      <c r="D254" s="11"/>
      <c r="E254" s="11"/>
      <c r="F254" s="11"/>
      <c r="G254" s="11"/>
    </row>
    <row r="255" spans="1:7" s="4" customFormat="1" x14ac:dyDescent="0.25">
      <c r="A255" s="11"/>
      <c r="B255" s="11"/>
      <c r="C255" s="11"/>
      <c r="D255" s="11"/>
      <c r="E255" s="11"/>
      <c r="F255" s="11"/>
      <c r="G255" s="11"/>
    </row>
    <row r="256" spans="1:7" s="4" customFormat="1" x14ac:dyDescent="0.25">
      <c r="A256" s="11"/>
      <c r="B256" s="11"/>
      <c r="C256" s="11"/>
      <c r="D256" s="11"/>
      <c r="E256" s="11"/>
      <c r="F256" s="11"/>
      <c r="G256" s="11"/>
    </row>
    <row r="257" spans="1:7" s="4" customFormat="1" x14ac:dyDescent="0.25">
      <c r="A257" s="11"/>
      <c r="B257" s="11"/>
      <c r="C257" s="11"/>
      <c r="D257" s="11"/>
      <c r="E257" s="11"/>
      <c r="F257" s="11"/>
      <c r="G257" s="11"/>
    </row>
    <row r="258" spans="1:7" s="4" customFormat="1" x14ac:dyDescent="0.25">
      <c r="A258" s="11"/>
      <c r="B258" s="11"/>
      <c r="C258" s="11"/>
      <c r="D258" s="11"/>
      <c r="E258" s="11"/>
      <c r="F258" s="11"/>
      <c r="G258" s="11"/>
    </row>
    <row r="259" spans="1:7" s="4" customFormat="1" x14ac:dyDescent="0.25">
      <c r="A259" s="11"/>
      <c r="B259" s="11"/>
      <c r="C259" s="11"/>
      <c r="D259" s="11"/>
      <c r="E259" s="11"/>
      <c r="F259" s="11"/>
      <c r="G259" s="11"/>
    </row>
    <row r="260" spans="1:7" s="4" customFormat="1" x14ac:dyDescent="0.25">
      <c r="A260" s="11"/>
      <c r="B260" s="11"/>
      <c r="C260" s="11"/>
      <c r="D260" s="11"/>
      <c r="E260" s="11"/>
      <c r="F260" s="11"/>
      <c r="G260" s="11"/>
    </row>
    <row r="261" spans="1:7" s="4" customFormat="1" x14ac:dyDescent="0.25">
      <c r="A261" s="11"/>
      <c r="B261" s="11"/>
      <c r="C261" s="11"/>
      <c r="D261" s="11"/>
      <c r="E261" s="11"/>
      <c r="F261" s="11"/>
      <c r="G261" s="11"/>
    </row>
    <row r="262" spans="1:7" s="4" customFormat="1" x14ac:dyDescent="0.25">
      <c r="A262" s="11"/>
      <c r="B262" s="11"/>
      <c r="C262" s="11"/>
      <c r="D262" s="11"/>
      <c r="E262" s="11"/>
      <c r="F262" s="11"/>
      <c r="G262" s="11"/>
    </row>
    <row r="263" spans="1:7" s="4" customFormat="1" x14ac:dyDescent="0.25">
      <c r="A263" s="11"/>
      <c r="B263" s="11"/>
      <c r="C263" s="11"/>
      <c r="D263" s="11"/>
      <c r="E263" s="11"/>
      <c r="F263" s="11"/>
      <c r="G263" s="11"/>
    </row>
    <row r="264" spans="1:7" s="4" customFormat="1" x14ac:dyDescent="0.25">
      <c r="A264" s="11"/>
      <c r="B264" s="11"/>
      <c r="C264" s="11"/>
      <c r="D264" s="11"/>
      <c r="E264" s="11"/>
      <c r="F264" s="11"/>
      <c r="G264" s="11"/>
    </row>
    <row r="265" spans="1:7" s="4" customFormat="1" x14ac:dyDescent="0.25">
      <c r="A265" s="11"/>
      <c r="B265" s="11"/>
      <c r="C265" s="11"/>
      <c r="D265" s="11"/>
      <c r="E265" s="11"/>
      <c r="F265" s="11"/>
      <c r="G265" s="11"/>
    </row>
    <row r="266" spans="1:7" s="4" customFormat="1" x14ac:dyDescent="0.25">
      <c r="A266" s="11"/>
      <c r="B266" s="11"/>
      <c r="C266" s="11"/>
      <c r="D266" s="11"/>
      <c r="E266" s="11"/>
      <c r="F266" s="11"/>
      <c r="G266" s="11"/>
    </row>
    <row r="267" spans="1:7" s="4" customFormat="1" x14ac:dyDescent="0.25">
      <c r="A267" s="11"/>
      <c r="B267" s="11"/>
      <c r="C267" s="11"/>
      <c r="D267" s="11"/>
      <c r="E267" s="11"/>
      <c r="F267" s="11"/>
      <c r="G267" s="11"/>
    </row>
    <row r="268" spans="1:7" s="4" customFormat="1" x14ac:dyDescent="0.25">
      <c r="A268" s="11"/>
      <c r="B268" s="11"/>
      <c r="C268" s="11"/>
      <c r="D268" s="11"/>
      <c r="E268" s="11"/>
      <c r="F268" s="11"/>
      <c r="G268" s="11"/>
    </row>
    <row r="269" spans="1:7" s="4" customFormat="1" x14ac:dyDescent="0.25">
      <c r="A269" s="11"/>
      <c r="B269" s="11"/>
      <c r="C269" s="11"/>
      <c r="D269" s="11"/>
      <c r="E269" s="11"/>
      <c r="F269" s="11"/>
      <c r="G269" s="11"/>
    </row>
    <row r="270" spans="1:7" s="4" customFormat="1" x14ac:dyDescent="0.25">
      <c r="A270" s="11"/>
      <c r="B270" s="11"/>
      <c r="C270" s="11"/>
      <c r="D270" s="11"/>
      <c r="E270" s="11"/>
      <c r="F270" s="11"/>
      <c r="G270" s="11"/>
    </row>
    <row r="271" spans="1:7" s="4" customFormat="1" x14ac:dyDescent="0.25">
      <c r="A271" s="11"/>
      <c r="B271" s="11"/>
      <c r="C271" s="11"/>
      <c r="D271" s="11"/>
      <c r="E271" s="11"/>
      <c r="F271" s="11"/>
      <c r="G271" s="11"/>
    </row>
    <row r="272" spans="1:7" s="4" customFormat="1" x14ac:dyDescent="0.25">
      <c r="A272" s="11"/>
      <c r="B272" s="11"/>
      <c r="C272" s="11"/>
      <c r="D272" s="11"/>
      <c r="E272" s="11"/>
      <c r="F272" s="11"/>
      <c r="G272" s="11"/>
    </row>
    <row r="273" spans="1:7" s="4" customFormat="1" x14ac:dyDescent="0.25">
      <c r="A273" s="11"/>
      <c r="B273" s="11"/>
      <c r="C273" s="11"/>
      <c r="D273" s="11"/>
      <c r="E273" s="11"/>
      <c r="F273" s="11"/>
      <c r="G273" s="11"/>
    </row>
    <row r="274" spans="1:7" s="4" customFormat="1" x14ac:dyDescent="0.25">
      <c r="A274" s="11"/>
      <c r="B274" s="11"/>
      <c r="C274" s="11"/>
      <c r="D274" s="11"/>
      <c r="E274" s="11"/>
      <c r="F274" s="11"/>
      <c r="G274" s="11"/>
    </row>
    <row r="275" spans="1:7" s="4" customFormat="1" x14ac:dyDescent="0.25">
      <c r="A275" s="11"/>
      <c r="B275" s="11"/>
      <c r="C275" s="11"/>
      <c r="D275" s="11"/>
      <c r="E275" s="11"/>
      <c r="F275" s="11"/>
      <c r="G275" s="11"/>
    </row>
    <row r="276" spans="1:7" s="4" customFormat="1" x14ac:dyDescent="0.25">
      <c r="A276" s="11"/>
      <c r="B276" s="11"/>
      <c r="C276" s="11"/>
      <c r="D276" s="11"/>
      <c r="E276" s="11"/>
      <c r="F276" s="11"/>
      <c r="G276" s="11"/>
    </row>
    <row r="277" spans="1:7" s="4" customFormat="1" x14ac:dyDescent="0.25">
      <c r="A277" s="11"/>
      <c r="B277" s="11"/>
      <c r="C277" s="11"/>
      <c r="D277" s="11"/>
      <c r="E277" s="11"/>
      <c r="F277" s="11"/>
      <c r="G277" s="11"/>
    </row>
    <row r="278" spans="1:7" s="4" customFormat="1" x14ac:dyDescent="0.25">
      <c r="A278" s="11"/>
      <c r="B278" s="11"/>
      <c r="C278" s="11"/>
      <c r="D278" s="11"/>
      <c r="E278" s="11"/>
      <c r="F278" s="11"/>
      <c r="G278" s="11"/>
    </row>
    <row r="279" spans="1:7" s="4" customFormat="1" x14ac:dyDescent="0.25">
      <c r="A279" s="11"/>
      <c r="B279" s="11"/>
      <c r="C279" s="11"/>
      <c r="D279" s="11"/>
      <c r="E279" s="11"/>
      <c r="F279" s="11"/>
      <c r="G279" s="11"/>
    </row>
    <row r="280" spans="1:7" s="4" customFormat="1" x14ac:dyDescent="0.25">
      <c r="A280" s="11"/>
      <c r="B280" s="11"/>
      <c r="C280" s="11"/>
      <c r="D280" s="11"/>
      <c r="E280" s="11"/>
      <c r="F280" s="11"/>
      <c r="G280" s="11"/>
    </row>
    <row r="281" spans="1:7" s="4" customFormat="1" x14ac:dyDescent="0.25">
      <c r="A281" s="11"/>
      <c r="B281" s="11"/>
      <c r="C281" s="11"/>
      <c r="D281" s="11"/>
      <c r="E281" s="11"/>
      <c r="F281" s="11"/>
      <c r="G281" s="11"/>
    </row>
    <row r="282" spans="1:7" s="4" customFormat="1" x14ac:dyDescent="0.25">
      <c r="A282" s="11"/>
      <c r="B282" s="11"/>
      <c r="C282" s="11"/>
      <c r="D282" s="11"/>
      <c r="E282" s="11"/>
      <c r="F282" s="11"/>
      <c r="G282" s="11"/>
    </row>
    <row r="283" spans="1:7" s="4" customFormat="1" x14ac:dyDescent="0.25">
      <c r="A283" s="11"/>
      <c r="B283" s="11"/>
      <c r="C283" s="11"/>
      <c r="D283" s="11"/>
      <c r="E283" s="11"/>
      <c r="F283" s="11"/>
      <c r="G283" s="11"/>
    </row>
    <row r="284" spans="1:7" s="4" customFormat="1" x14ac:dyDescent="0.25">
      <c r="A284" s="11"/>
      <c r="B284" s="11"/>
      <c r="C284" s="11"/>
      <c r="D284" s="11"/>
      <c r="E284" s="11"/>
      <c r="F284" s="11"/>
      <c r="G284" s="11"/>
    </row>
    <row r="285" spans="1:7" s="4" customFormat="1" x14ac:dyDescent="0.25">
      <c r="A285" s="11"/>
      <c r="B285" s="11"/>
      <c r="C285" s="11"/>
      <c r="D285" s="11"/>
      <c r="E285" s="11"/>
      <c r="F285" s="11"/>
      <c r="G285" s="11"/>
    </row>
    <row r="286" spans="1:7" s="4" customFormat="1" x14ac:dyDescent="0.25">
      <c r="A286" s="11"/>
      <c r="B286" s="11"/>
      <c r="C286" s="11"/>
      <c r="D286" s="11"/>
      <c r="E286" s="11"/>
      <c r="F286" s="11"/>
      <c r="G286" s="11"/>
    </row>
    <row r="287" spans="1:7" s="4" customFormat="1" x14ac:dyDescent="0.25">
      <c r="A287" s="11"/>
      <c r="B287" s="11"/>
      <c r="C287" s="11"/>
      <c r="D287" s="11"/>
      <c r="E287" s="11"/>
      <c r="F287" s="11"/>
      <c r="G287" s="11"/>
    </row>
    <row r="288" spans="1:7" s="4" customFormat="1" x14ac:dyDescent="0.25">
      <c r="A288" s="11"/>
      <c r="B288" s="11"/>
      <c r="C288" s="11"/>
      <c r="D288" s="11"/>
      <c r="E288" s="11"/>
      <c r="F288" s="11"/>
      <c r="G288" s="11"/>
    </row>
    <row r="289" spans="1:7" s="4" customFormat="1" x14ac:dyDescent="0.25">
      <c r="A289" s="11"/>
      <c r="B289" s="11"/>
      <c r="C289" s="11"/>
      <c r="D289" s="11"/>
      <c r="E289" s="11"/>
      <c r="F289" s="11"/>
      <c r="G289" s="11"/>
    </row>
    <row r="290" spans="1:7" s="4" customFormat="1" x14ac:dyDescent="0.25">
      <c r="A290" s="11"/>
      <c r="B290" s="11"/>
      <c r="C290" s="11"/>
      <c r="D290" s="11"/>
      <c r="E290" s="11"/>
      <c r="F290" s="11"/>
      <c r="G290" s="11"/>
    </row>
    <row r="291" spans="1:7" s="4" customFormat="1" x14ac:dyDescent="0.25">
      <c r="A291" s="11"/>
      <c r="B291" s="11"/>
      <c r="C291" s="11"/>
      <c r="D291" s="11"/>
      <c r="E291" s="11"/>
      <c r="F291" s="11"/>
      <c r="G291" s="11"/>
    </row>
    <row r="292" spans="1:7" s="4" customFormat="1" x14ac:dyDescent="0.25">
      <c r="A292" s="11"/>
      <c r="B292" s="11"/>
      <c r="C292" s="11"/>
      <c r="D292" s="11"/>
      <c r="E292" s="11"/>
      <c r="F292" s="11"/>
      <c r="G292" s="11"/>
    </row>
    <row r="293" spans="1:7" s="4" customFormat="1" x14ac:dyDescent="0.25">
      <c r="A293" s="11"/>
      <c r="B293" s="11"/>
      <c r="C293" s="11"/>
      <c r="D293" s="11"/>
      <c r="E293" s="11"/>
      <c r="F293" s="11"/>
      <c r="G293" s="11"/>
    </row>
    <row r="294" spans="1:7" s="4" customFormat="1" x14ac:dyDescent="0.25">
      <c r="A294" s="11"/>
      <c r="B294" s="11"/>
      <c r="C294" s="11"/>
      <c r="D294" s="11"/>
      <c r="E294" s="11"/>
      <c r="F294" s="11"/>
      <c r="G294" s="11"/>
    </row>
    <row r="295" spans="1:7" s="4" customFormat="1" x14ac:dyDescent="0.25">
      <c r="A295" s="11"/>
      <c r="B295" s="11"/>
      <c r="C295" s="11"/>
      <c r="D295" s="11"/>
      <c r="E295" s="11"/>
      <c r="F295" s="11"/>
      <c r="G295" s="11"/>
    </row>
    <row r="296" spans="1:7" s="4" customFormat="1" x14ac:dyDescent="0.25">
      <c r="A296" s="11"/>
      <c r="B296" s="11"/>
      <c r="C296" s="11"/>
      <c r="D296" s="11"/>
      <c r="E296" s="11"/>
      <c r="F296" s="11"/>
      <c r="G296" s="11"/>
    </row>
    <row r="297" spans="1:7" s="4" customFormat="1" x14ac:dyDescent="0.25">
      <c r="A297" s="11"/>
      <c r="B297" s="11"/>
      <c r="C297" s="11"/>
      <c r="D297" s="11"/>
      <c r="E297" s="11"/>
      <c r="F297" s="11"/>
      <c r="G297" s="11"/>
    </row>
    <row r="298" spans="1:7" s="4" customFormat="1" x14ac:dyDescent="0.25">
      <c r="A298" s="11"/>
      <c r="B298" s="11"/>
      <c r="C298" s="11"/>
      <c r="D298" s="11"/>
      <c r="E298" s="11"/>
      <c r="F298" s="11"/>
      <c r="G298" s="11"/>
    </row>
    <row r="299" spans="1:7" s="4" customFormat="1" x14ac:dyDescent="0.25">
      <c r="A299" s="11"/>
      <c r="B299" s="11"/>
      <c r="C299" s="11"/>
      <c r="D299" s="11"/>
      <c r="E299" s="11"/>
      <c r="F299" s="11"/>
      <c r="G299" s="11"/>
    </row>
    <row r="300" spans="1:7" s="4" customFormat="1" x14ac:dyDescent="0.25">
      <c r="A300" s="11"/>
      <c r="B300" s="11"/>
      <c r="C300" s="11"/>
      <c r="D300" s="11"/>
      <c r="E300" s="11"/>
      <c r="F300" s="11"/>
      <c r="G300" s="11"/>
    </row>
    <row r="301" spans="1:7" s="4" customFormat="1" x14ac:dyDescent="0.25">
      <c r="A301" s="11"/>
      <c r="B301" s="11"/>
      <c r="C301" s="11"/>
      <c r="D301" s="11"/>
      <c r="E301" s="11"/>
      <c r="F301" s="11"/>
      <c r="G301" s="11"/>
    </row>
    <row r="302" spans="1:7" s="4" customFormat="1" x14ac:dyDescent="0.25">
      <c r="A302" s="11"/>
      <c r="B302" s="11"/>
      <c r="C302" s="11"/>
      <c r="D302" s="11"/>
      <c r="E302" s="11"/>
      <c r="F302" s="11"/>
      <c r="G302" s="11"/>
    </row>
    <row r="303" spans="1:7" s="4" customFormat="1" x14ac:dyDescent="0.25">
      <c r="A303" s="11"/>
      <c r="B303" s="11"/>
      <c r="C303" s="11"/>
      <c r="D303" s="11"/>
      <c r="E303" s="11"/>
      <c r="F303" s="11"/>
      <c r="G303" s="11"/>
    </row>
    <row r="304" spans="1:7" s="4" customFormat="1" x14ac:dyDescent="0.25">
      <c r="A304" s="11"/>
      <c r="B304" s="11"/>
      <c r="C304" s="11"/>
      <c r="D304" s="11"/>
      <c r="E304" s="11"/>
      <c r="F304" s="11"/>
      <c r="G304" s="11"/>
    </row>
    <row r="305" spans="1:7" s="4" customFormat="1" x14ac:dyDescent="0.25">
      <c r="A305" s="11"/>
      <c r="B305" s="11"/>
      <c r="C305" s="11"/>
      <c r="D305" s="11"/>
      <c r="E305" s="11"/>
      <c r="F305" s="11"/>
      <c r="G305" s="11"/>
    </row>
    <row r="306" spans="1:7" s="4" customFormat="1" x14ac:dyDescent="0.25">
      <c r="A306" s="11"/>
      <c r="B306" s="11"/>
      <c r="C306" s="11"/>
      <c r="D306" s="11"/>
      <c r="E306" s="11"/>
      <c r="F306" s="11"/>
      <c r="G306" s="11"/>
    </row>
    <row r="307" spans="1:7" s="4" customFormat="1" x14ac:dyDescent="0.25">
      <c r="A307" s="11"/>
      <c r="B307" s="11"/>
      <c r="C307" s="11"/>
      <c r="D307" s="11"/>
      <c r="E307" s="11"/>
      <c r="F307" s="11"/>
      <c r="G307" s="11"/>
    </row>
    <row r="308" spans="1:7" s="4" customFormat="1" x14ac:dyDescent="0.25">
      <c r="A308" s="11"/>
      <c r="B308" s="11"/>
      <c r="C308" s="11"/>
      <c r="D308" s="11"/>
      <c r="E308" s="11"/>
      <c r="F308" s="11"/>
      <c r="G308" s="11"/>
    </row>
    <row r="309" spans="1:7" s="4" customFormat="1" x14ac:dyDescent="0.25">
      <c r="A309" s="11"/>
      <c r="B309" s="11"/>
      <c r="C309" s="11"/>
      <c r="D309" s="11"/>
      <c r="E309" s="11"/>
      <c r="F309" s="11"/>
      <c r="G309" s="11"/>
    </row>
    <row r="310" spans="1:7" s="4" customFormat="1" x14ac:dyDescent="0.25">
      <c r="A310" s="11"/>
      <c r="B310" s="11"/>
      <c r="C310" s="11"/>
      <c r="D310" s="11"/>
      <c r="E310" s="11"/>
      <c r="F310" s="11"/>
      <c r="G310" s="11"/>
    </row>
    <row r="311" spans="1:7" s="4" customFormat="1" x14ac:dyDescent="0.25">
      <c r="A311" s="11"/>
      <c r="B311" s="11"/>
      <c r="C311" s="11"/>
      <c r="D311" s="11"/>
      <c r="E311" s="11"/>
      <c r="F311" s="11"/>
      <c r="G311" s="11"/>
    </row>
    <row r="312" spans="1:7" s="4" customFormat="1" x14ac:dyDescent="0.25">
      <c r="A312" s="11"/>
      <c r="B312" s="11"/>
      <c r="C312" s="11"/>
      <c r="D312" s="11"/>
      <c r="E312" s="11"/>
      <c r="F312" s="11"/>
      <c r="G312" s="11"/>
    </row>
    <row r="313" spans="1:7" s="4" customFormat="1" x14ac:dyDescent="0.25">
      <c r="A313" s="11"/>
      <c r="B313" s="11"/>
      <c r="C313" s="11"/>
      <c r="D313" s="11"/>
      <c r="E313" s="11"/>
      <c r="F313" s="11"/>
      <c r="G313" s="11"/>
    </row>
    <row r="314" spans="1:7" s="4" customFormat="1" x14ac:dyDescent="0.25">
      <c r="A314" s="11"/>
      <c r="B314" s="11"/>
      <c r="C314" s="11"/>
      <c r="D314" s="11"/>
      <c r="E314" s="11"/>
      <c r="F314" s="11"/>
      <c r="G314" s="11"/>
    </row>
    <row r="315" spans="1:7" s="4" customFormat="1" x14ac:dyDescent="0.25">
      <c r="A315" s="11"/>
      <c r="B315" s="11"/>
      <c r="C315" s="11"/>
      <c r="D315" s="11"/>
      <c r="E315" s="11"/>
      <c r="F315" s="11"/>
      <c r="G315" s="11"/>
    </row>
    <row r="316" spans="1:7" s="4" customFormat="1" x14ac:dyDescent="0.25">
      <c r="A316" s="11"/>
      <c r="B316" s="11"/>
      <c r="C316" s="11"/>
      <c r="D316" s="11"/>
      <c r="E316" s="11"/>
      <c r="F316" s="11"/>
      <c r="G316" s="11"/>
    </row>
    <row r="317" spans="1:7" s="4" customFormat="1" x14ac:dyDescent="0.25">
      <c r="A317" s="11"/>
      <c r="B317" s="11"/>
      <c r="C317" s="11"/>
      <c r="D317" s="11"/>
      <c r="E317" s="11"/>
      <c r="F317" s="11"/>
      <c r="G317" s="11"/>
    </row>
    <row r="318" spans="1:7" s="4" customFormat="1" x14ac:dyDescent="0.25">
      <c r="A318" s="11"/>
      <c r="B318" s="11"/>
      <c r="C318" s="11"/>
      <c r="D318" s="11"/>
      <c r="E318" s="11"/>
      <c r="F318" s="11"/>
      <c r="G318" s="11"/>
    </row>
    <row r="319" spans="1:7" s="4" customFormat="1" x14ac:dyDescent="0.25">
      <c r="A319" s="11"/>
      <c r="B319" s="11"/>
      <c r="C319" s="11"/>
      <c r="D319" s="11"/>
      <c r="E319" s="11"/>
      <c r="F319" s="11"/>
      <c r="G319" s="11"/>
    </row>
    <row r="320" spans="1:7" s="4" customFormat="1" x14ac:dyDescent="0.25">
      <c r="A320" s="11"/>
      <c r="B320" s="11"/>
      <c r="C320" s="11"/>
      <c r="D320" s="11"/>
      <c r="E320" s="11"/>
      <c r="F320" s="11"/>
      <c r="G320" s="11"/>
    </row>
    <row r="321" spans="1:7" s="4" customFormat="1" x14ac:dyDescent="0.25">
      <c r="A321" s="11"/>
      <c r="B321" s="11"/>
      <c r="C321" s="11"/>
      <c r="D321" s="11"/>
      <c r="E321" s="11"/>
      <c r="F321" s="11"/>
      <c r="G321" s="11"/>
    </row>
    <row r="322" spans="1:7" s="4" customFormat="1" x14ac:dyDescent="0.25">
      <c r="A322" s="11"/>
      <c r="B322" s="11"/>
      <c r="C322" s="11"/>
      <c r="D322" s="11"/>
      <c r="E322" s="11"/>
      <c r="F322" s="11"/>
      <c r="G322" s="11"/>
    </row>
    <row r="323" spans="1:7" s="4" customFormat="1" x14ac:dyDescent="0.25">
      <c r="A323" s="11"/>
      <c r="B323" s="11"/>
      <c r="C323" s="11"/>
      <c r="D323" s="11"/>
      <c r="E323" s="11"/>
      <c r="F323" s="11"/>
      <c r="G323" s="11"/>
    </row>
    <row r="324" spans="1:7" s="4" customFormat="1" x14ac:dyDescent="0.25">
      <c r="A324" s="11"/>
      <c r="B324" s="11"/>
      <c r="C324" s="11"/>
      <c r="D324" s="11"/>
      <c r="E324" s="11"/>
      <c r="F324" s="11"/>
      <c r="G324" s="11"/>
    </row>
    <row r="325" spans="1:7" s="4" customFormat="1" x14ac:dyDescent="0.25">
      <c r="A325" s="11"/>
      <c r="B325" s="11"/>
      <c r="C325" s="11"/>
      <c r="D325" s="11"/>
      <c r="E325" s="11"/>
      <c r="F325" s="11"/>
      <c r="G325" s="11"/>
    </row>
    <row r="326" spans="1:7" s="4" customFormat="1" x14ac:dyDescent="0.25">
      <c r="A326" s="11"/>
      <c r="B326" s="11"/>
      <c r="C326" s="11"/>
      <c r="D326" s="11"/>
      <c r="E326" s="11"/>
      <c r="F326" s="11"/>
      <c r="G326" s="11"/>
    </row>
    <row r="327" spans="1:7" s="4" customFormat="1" x14ac:dyDescent="0.25">
      <c r="A327" s="11"/>
      <c r="B327" s="11"/>
      <c r="C327" s="11"/>
      <c r="D327" s="11"/>
      <c r="E327" s="11"/>
      <c r="F327" s="11"/>
      <c r="G327" s="11"/>
    </row>
    <row r="328" spans="1:7" s="4" customFormat="1" x14ac:dyDescent="0.25">
      <c r="A328" s="11"/>
      <c r="B328" s="11"/>
      <c r="C328" s="11"/>
      <c r="D328" s="11"/>
      <c r="E328" s="11"/>
      <c r="F328" s="11"/>
      <c r="G328" s="11"/>
    </row>
    <row r="329" spans="1:7" s="4" customFormat="1" x14ac:dyDescent="0.25">
      <c r="A329" s="11"/>
      <c r="B329" s="11"/>
      <c r="C329" s="11"/>
      <c r="D329" s="11"/>
      <c r="E329" s="11"/>
      <c r="F329" s="11"/>
      <c r="G329" s="11"/>
    </row>
    <row r="330" spans="1:7" s="4" customFormat="1" x14ac:dyDescent="0.25">
      <c r="A330" s="11"/>
      <c r="B330" s="11"/>
      <c r="C330" s="11"/>
      <c r="D330" s="11"/>
      <c r="E330" s="11"/>
      <c r="F330" s="11"/>
      <c r="G330" s="11"/>
    </row>
    <row r="331" spans="1:7" s="4" customFormat="1" x14ac:dyDescent="0.25">
      <c r="A331" s="11"/>
      <c r="B331" s="11"/>
      <c r="C331" s="11"/>
      <c r="D331" s="11"/>
      <c r="E331" s="11"/>
      <c r="F331" s="11"/>
      <c r="G331" s="11"/>
    </row>
    <row r="332" spans="1:7" s="4" customFormat="1" x14ac:dyDescent="0.25">
      <c r="A332" s="11"/>
      <c r="B332" s="11"/>
      <c r="C332" s="11"/>
      <c r="D332" s="11"/>
      <c r="E332" s="11"/>
      <c r="F332" s="11"/>
      <c r="G332" s="11"/>
    </row>
    <row r="333" spans="1:7" s="4" customFormat="1" x14ac:dyDescent="0.25">
      <c r="A333" s="11"/>
      <c r="B333" s="11"/>
      <c r="C333" s="11"/>
      <c r="D333" s="11"/>
      <c r="E333" s="11"/>
      <c r="F333" s="11"/>
      <c r="G333" s="11"/>
    </row>
    <row r="334" spans="1:7" s="4" customFormat="1" x14ac:dyDescent="0.25">
      <c r="A334" s="11"/>
      <c r="B334" s="11"/>
      <c r="C334" s="11"/>
      <c r="D334" s="11"/>
      <c r="E334" s="11"/>
      <c r="F334" s="11"/>
      <c r="G334" s="11"/>
    </row>
    <row r="335" spans="1:7" s="4" customFormat="1" x14ac:dyDescent="0.25">
      <c r="A335" s="11"/>
      <c r="B335" s="11"/>
      <c r="C335" s="11"/>
      <c r="D335" s="11"/>
      <c r="E335" s="11"/>
      <c r="F335" s="11"/>
      <c r="G335" s="11"/>
    </row>
    <row r="336" spans="1:7" s="4" customFormat="1" x14ac:dyDescent="0.25">
      <c r="A336" s="11"/>
      <c r="B336" s="11"/>
      <c r="C336" s="11"/>
      <c r="D336" s="11"/>
      <c r="E336" s="11"/>
      <c r="F336" s="11"/>
      <c r="G336" s="11"/>
    </row>
    <row r="337" spans="1:7" s="4" customFormat="1" x14ac:dyDescent="0.25">
      <c r="A337" s="11"/>
      <c r="B337" s="11"/>
      <c r="C337" s="11"/>
      <c r="D337" s="11"/>
      <c r="E337" s="11"/>
      <c r="F337" s="11"/>
      <c r="G337" s="11"/>
    </row>
    <row r="338" spans="1:7" s="4" customFormat="1" x14ac:dyDescent="0.25">
      <c r="A338" s="11"/>
      <c r="B338" s="11"/>
      <c r="C338" s="11"/>
      <c r="D338" s="11"/>
      <c r="E338" s="11"/>
      <c r="F338" s="11"/>
      <c r="G338" s="11"/>
    </row>
    <row r="339" spans="1:7" s="4" customFormat="1" x14ac:dyDescent="0.25">
      <c r="A339" s="11"/>
      <c r="B339" s="11"/>
      <c r="C339" s="11"/>
      <c r="D339" s="11"/>
      <c r="E339" s="11"/>
      <c r="F339" s="11"/>
      <c r="G339" s="11"/>
    </row>
    <row r="340" spans="1:7" s="4" customFormat="1" x14ac:dyDescent="0.25">
      <c r="A340" s="11"/>
      <c r="B340" s="11"/>
      <c r="C340" s="11"/>
      <c r="D340" s="11"/>
      <c r="E340" s="11"/>
      <c r="F340" s="11"/>
      <c r="G340" s="11"/>
    </row>
    <row r="341" spans="1:7" s="4" customFormat="1" x14ac:dyDescent="0.25">
      <c r="A341" s="11"/>
      <c r="B341" s="11"/>
      <c r="C341" s="11"/>
      <c r="D341" s="11"/>
      <c r="E341" s="11"/>
      <c r="F341" s="11"/>
      <c r="G341" s="11"/>
    </row>
    <row r="342" spans="1:7" s="4" customFormat="1" x14ac:dyDescent="0.25">
      <c r="A342" s="11"/>
      <c r="B342" s="11"/>
      <c r="C342" s="11"/>
      <c r="D342" s="11"/>
      <c r="E342" s="11"/>
      <c r="F342" s="11"/>
      <c r="G342" s="11"/>
    </row>
    <row r="343" spans="1:7" s="4" customFormat="1" x14ac:dyDescent="0.25">
      <c r="A343" s="11"/>
      <c r="B343" s="11"/>
      <c r="C343" s="11"/>
      <c r="D343" s="11"/>
      <c r="E343" s="11"/>
      <c r="F343" s="11"/>
      <c r="G343" s="11"/>
    </row>
    <row r="344" spans="1:7" s="4" customFormat="1" x14ac:dyDescent="0.25">
      <c r="A344" s="11"/>
      <c r="B344" s="11"/>
      <c r="C344" s="11"/>
      <c r="D344" s="11"/>
      <c r="E344" s="11"/>
      <c r="F344" s="11"/>
      <c r="G344" s="11"/>
    </row>
    <row r="345" spans="1:7" s="4" customFormat="1" x14ac:dyDescent="0.25">
      <c r="A345" s="11"/>
      <c r="B345" s="11"/>
      <c r="C345" s="11"/>
      <c r="D345" s="11"/>
      <c r="E345" s="11"/>
      <c r="F345" s="11"/>
      <c r="G345" s="11"/>
    </row>
    <row r="346" spans="1:7" s="4" customFormat="1" x14ac:dyDescent="0.25">
      <c r="A346" s="11"/>
      <c r="B346" s="11"/>
      <c r="C346" s="11"/>
      <c r="D346" s="11"/>
      <c r="E346" s="11"/>
      <c r="F346" s="11"/>
      <c r="G346" s="11"/>
    </row>
    <row r="347" spans="1:7" s="4" customFormat="1" x14ac:dyDescent="0.25">
      <c r="A347" s="11"/>
      <c r="B347" s="11"/>
      <c r="C347" s="11"/>
      <c r="D347" s="11"/>
      <c r="E347" s="11"/>
      <c r="F347" s="11"/>
      <c r="G347" s="11"/>
    </row>
    <row r="348" spans="1:7" s="4" customFormat="1" x14ac:dyDescent="0.25">
      <c r="A348" s="11"/>
      <c r="B348" s="11"/>
      <c r="C348" s="11"/>
      <c r="D348" s="11"/>
      <c r="E348" s="11"/>
      <c r="F348" s="11"/>
      <c r="G348" s="11"/>
    </row>
    <row r="349" spans="1:7" s="4" customFormat="1" x14ac:dyDescent="0.25">
      <c r="A349" s="11"/>
      <c r="B349" s="11"/>
      <c r="C349" s="11"/>
      <c r="D349" s="11"/>
      <c r="E349" s="11"/>
      <c r="F349" s="11"/>
      <c r="G349" s="11"/>
    </row>
    <row r="350" spans="1:7" s="4" customFormat="1" x14ac:dyDescent="0.25">
      <c r="A350" s="11"/>
      <c r="B350" s="11"/>
      <c r="C350" s="11"/>
      <c r="D350" s="11"/>
      <c r="E350" s="11"/>
      <c r="F350" s="11"/>
      <c r="G350" s="11"/>
    </row>
    <row r="351" spans="1:7" s="4" customFormat="1" x14ac:dyDescent="0.25">
      <c r="A351" s="11"/>
      <c r="B351" s="11"/>
      <c r="C351" s="11"/>
      <c r="D351" s="11"/>
      <c r="E351" s="11"/>
      <c r="F351" s="11"/>
      <c r="G351" s="11"/>
    </row>
    <row r="352" spans="1:7" s="4" customFormat="1" x14ac:dyDescent="0.25">
      <c r="A352" s="11"/>
      <c r="B352" s="11"/>
      <c r="C352" s="11"/>
      <c r="D352" s="11"/>
      <c r="E352" s="11"/>
      <c r="F352" s="11"/>
      <c r="G352" s="11"/>
    </row>
    <row r="353" spans="1:7" s="4" customFormat="1" x14ac:dyDescent="0.25">
      <c r="A353" s="11"/>
      <c r="B353" s="11"/>
      <c r="C353" s="11"/>
      <c r="D353" s="11"/>
      <c r="E353" s="11"/>
      <c r="F353" s="11"/>
      <c r="G353" s="11"/>
    </row>
    <row r="354" spans="1:7" s="4" customFormat="1" x14ac:dyDescent="0.25">
      <c r="A354" s="11"/>
      <c r="B354" s="11"/>
      <c r="C354" s="11"/>
      <c r="D354" s="11"/>
      <c r="E354" s="11"/>
      <c r="F354" s="11"/>
      <c r="G354" s="11"/>
    </row>
    <row r="355" spans="1:7" s="4" customFormat="1" x14ac:dyDescent="0.25">
      <c r="A355" s="11"/>
      <c r="B355" s="11"/>
      <c r="C355" s="11"/>
      <c r="D355" s="11"/>
      <c r="E355" s="11"/>
      <c r="F355" s="11"/>
      <c r="G355" s="11"/>
    </row>
    <row r="356" spans="1:7" s="4" customFormat="1" x14ac:dyDescent="0.25">
      <c r="A356" s="11"/>
      <c r="B356" s="11"/>
      <c r="C356" s="11"/>
      <c r="D356" s="11"/>
      <c r="E356" s="11"/>
      <c r="F356" s="11"/>
      <c r="G356" s="11"/>
    </row>
    <row r="357" spans="1:7" s="4" customFormat="1" x14ac:dyDescent="0.25">
      <c r="A357" s="11"/>
      <c r="B357" s="11"/>
      <c r="C357" s="11"/>
      <c r="D357" s="11"/>
      <c r="E357" s="11"/>
      <c r="F357" s="11"/>
      <c r="G357" s="11"/>
    </row>
    <row r="358" spans="1:7" s="4" customFormat="1" x14ac:dyDescent="0.25">
      <c r="A358" s="11"/>
      <c r="B358" s="11"/>
      <c r="C358" s="11"/>
      <c r="D358" s="11"/>
      <c r="E358" s="11"/>
      <c r="F358" s="11"/>
      <c r="G358" s="11"/>
    </row>
    <row r="359" spans="1:7" s="4" customFormat="1" x14ac:dyDescent="0.25">
      <c r="A359" s="11"/>
      <c r="B359" s="11"/>
      <c r="C359" s="11"/>
      <c r="D359" s="11"/>
      <c r="E359" s="11"/>
      <c r="F359" s="11"/>
      <c r="G359" s="11"/>
    </row>
    <row r="360" spans="1:7" s="4" customFormat="1" x14ac:dyDescent="0.25">
      <c r="A360" s="11"/>
      <c r="B360" s="11"/>
      <c r="C360" s="11"/>
      <c r="D360" s="11"/>
      <c r="E360" s="11"/>
      <c r="F360" s="11"/>
      <c r="G360" s="11"/>
    </row>
    <row r="361" spans="1:7" s="4" customFormat="1" x14ac:dyDescent="0.25">
      <c r="A361" s="11"/>
      <c r="B361" s="11"/>
      <c r="C361" s="11"/>
      <c r="D361" s="11"/>
      <c r="E361" s="11"/>
      <c r="F361" s="11"/>
      <c r="G361" s="11"/>
    </row>
    <row r="362" spans="1:7" s="4" customFormat="1" x14ac:dyDescent="0.25">
      <c r="A362" s="11"/>
      <c r="B362" s="11"/>
      <c r="C362" s="11"/>
      <c r="D362" s="11"/>
      <c r="E362" s="11"/>
      <c r="F362" s="11"/>
      <c r="G362" s="11"/>
    </row>
    <row r="363" spans="1:7" s="4" customFormat="1" x14ac:dyDescent="0.25">
      <c r="A363" s="11"/>
      <c r="B363" s="11"/>
      <c r="C363" s="11"/>
      <c r="D363" s="11"/>
      <c r="E363" s="11"/>
      <c r="F363" s="11"/>
      <c r="G363" s="11"/>
    </row>
    <row r="364" spans="1:7" s="4" customFormat="1" x14ac:dyDescent="0.25">
      <c r="A364" s="11"/>
      <c r="B364" s="11"/>
      <c r="C364" s="11"/>
      <c r="D364" s="11"/>
      <c r="E364" s="11"/>
      <c r="F364" s="11"/>
      <c r="G364" s="11"/>
    </row>
    <row r="365" spans="1:7" s="4" customFormat="1" x14ac:dyDescent="0.25">
      <c r="A365" s="11"/>
      <c r="B365" s="11"/>
      <c r="C365" s="11"/>
      <c r="D365" s="11"/>
      <c r="E365" s="11"/>
      <c r="F365" s="11"/>
      <c r="G365" s="11"/>
    </row>
    <row r="366" spans="1:7" s="4" customFormat="1" x14ac:dyDescent="0.25">
      <c r="A366" s="11"/>
      <c r="B366" s="11"/>
      <c r="C366" s="11"/>
      <c r="D366" s="11"/>
      <c r="E366" s="11"/>
      <c r="F366" s="11"/>
      <c r="G366" s="11"/>
    </row>
    <row r="367" spans="1:7" s="4" customFormat="1" x14ac:dyDescent="0.25">
      <c r="A367" s="11"/>
      <c r="B367" s="11"/>
      <c r="C367" s="11"/>
      <c r="D367" s="11"/>
      <c r="E367" s="11"/>
      <c r="F367" s="11"/>
      <c r="G367" s="11"/>
    </row>
    <row r="368" spans="1:7" s="4" customFormat="1" x14ac:dyDescent="0.25">
      <c r="A368" s="11"/>
      <c r="B368" s="11"/>
      <c r="C368" s="11"/>
      <c r="D368" s="11"/>
      <c r="E368" s="11"/>
      <c r="F368" s="11"/>
      <c r="G368" s="11"/>
    </row>
    <row r="369" spans="1:7" s="4" customFormat="1" x14ac:dyDescent="0.25">
      <c r="A369" s="11"/>
      <c r="B369" s="11"/>
      <c r="C369" s="11"/>
      <c r="D369" s="11"/>
      <c r="E369" s="11"/>
      <c r="F369" s="11"/>
      <c r="G369" s="11"/>
    </row>
    <row r="370" spans="1:7" s="4" customFormat="1" x14ac:dyDescent="0.25">
      <c r="A370" s="11"/>
      <c r="B370" s="11"/>
      <c r="C370" s="11"/>
      <c r="D370" s="11"/>
      <c r="E370" s="11"/>
      <c r="F370" s="11"/>
      <c r="G370" s="11"/>
    </row>
    <row r="371" spans="1:7" s="4" customFormat="1" x14ac:dyDescent="0.25">
      <c r="A371" s="11"/>
      <c r="B371" s="11"/>
      <c r="C371" s="11"/>
      <c r="D371" s="11"/>
      <c r="E371" s="11"/>
      <c r="F371" s="11"/>
      <c r="G371" s="11"/>
    </row>
    <row r="372" spans="1:7" s="4" customFormat="1" x14ac:dyDescent="0.25">
      <c r="A372" s="11"/>
      <c r="B372" s="11"/>
      <c r="C372" s="11"/>
      <c r="D372" s="11"/>
      <c r="E372" s="11"/>
      <c r="F372" s="11"/>
      <c r="G372" s="11"/>
    </row>
    <row r="373" spans="1:7" s="4" customFormat="1" x14ac:dyDescent="0.25">
      <c r="A373" s="11"/>
      <c r="B373" s="11"/>
      <c r="C373" s="11"/>
      <c r="D373" s="11"/>
      <c r="E373" s="11"/>
      <c r="F373" s="11"/>
      <c r="G373" s="11"/>
    </row>
    <row r="374" spans="1:7" s="4" customFormat="1" x14ac:dyDescent="0.25">
      <c r="A374" s="11"/>
      <c r="B374" s="11"/>
      <c r="C374" s="11"/>
      <c r="D374" s="11"/>
      <c r="E374" s="11"/>
      <c r="F374" s="11"/>
      <c r="G374" s="11"/>
    </row>
    <row r="375" spans="1:7" s="4" customFormat="1" x14ac:dyDescent="0.25">
      <c r="A375" s="11"/>
      <c r="B375" s="11"/>
      <c r="C375" s="11"/>
      <c r="D375" s="11"/>
      <c r="E375" s="11"/>
      <c r="F375" s="11"/>
      <c r="G375" s="11"/>
    </row>
    <row r="376" spans="1:7" s="4" customFormat="1" x14ac:dyDescent="0.25">
      <c r="A376" s="11"/>
      <c r="B376" s="11"/>
      <c r="C376" s="11"/>
      <c r="D376" s="11"/>
      <c r="E376" s="11"/>
      <c r="F376" s="11"/>
      <c r="G376" s="11"/>
    </row>
    <row r="377" spans="1:7" s="4" customFormat="1" x14ac:dyDescent="0.25">
      <c r="A377" s="11"/>
      <c r="B377" s="11"/>
      <c r="C377" s="11"/>
      <c r="D377" s="11"/>
      <c r="E377" s="11"/>
      <c r="F377" s="11"/>
      <c r="G377" s="11"/>
    </row>
    <row r="378" spans="1:7" s="4" customFormat="1" x14ac:dyDescent="0.25">
      <c r="A378" s="11"/>
      <c r="B378" s="11"/>
      <c r="C378" s="11"/>
      <c r="D378" s="11"/>
      <c r="E378" s="11"/>
      <c r="F378" s="11"/>
      <c r="G378" s="11"/>
    </row>
    <row r="379" spans="1:7" s="4" customFormat="1" x14ac:dyDescent="0.25">
      <c r="A379" s="11"/>
      <c r="B379" s="11"/>
      <c r="C379" s="11"/>
      <c r="D379" s="11"/>
      <c r="E379" s="11"/>
      <c r="F379" s="11"/>
      <c r="G379" s="11"/>
    </row>
    <row r="380" spans="1:7" s="4" customFormat="1" x14ac:dyDescent="0.25">
      <c r="A380" s="11"/>
      <c r="B380" s="11"/>
      <c r="C380" s="11"/>
      <c r="D380" s="11"/>
      <c r="E380" s="11"/>
      <c r="F380" s="11"/>
      <c r="G380" s="11"/>
    </row>
    <row r="381" spans="1:7" s="4" customFormat="1" x14ac:dyDescent="0.25">
      <c r="A381" s="11"/>
      <c r="B381" s="11"/>
      <c r="C381" s="11"/>
      <c r="D381" s="11"/>
      <c r="E381" s="11"/>
      <c r="F381" s="11"/>
      <c r="G381" s="11"/>
    </row>
    <row r="382" spans="1:7" s="4" customFormat="1" x14ac:dyDescent="0.25">
      <c r="A382" s="11"/>
      <c r="B382" s="11"/>
      <c r="C382" s="11"/>
      <c r="D382" s="11"/>
      <c r="E382" s="11"/>
      <c r="F382" s="11"/>
      <c r="G382" s="11"/>
    </row>
    <row r="383" spans="1:7" s="4" customFormat="1" x14ac:dyDescent="0.25">
      <c r="A383" s="11"/>
      <c r="B383" s="11"/>
      <c r="C383" s="11"/>
      <c r="D383" s="11"/>
      <c r="E383" s="11"/>
      <c r="F383" s="11"/>
      <c r="G383" s="11"/>
    </row>
    <row r="384" spans="1:7" s="4" customFormat="1" x14ac:dyDescent="0.25">
      <c r="A384" s="11"/>
      <c r="B384" s="11"/>
      <c r="C384" s="11"/>
      <c r="D384" s="11"/>
      <c r="E384" s="11"/>
      <c r="F384" s="11"/>
      <c r="G384" s="11"/>
    </row>
    <row r="385" spans="1:7" s="4" customFormat="1" x14ac:dyDescent="0.25">
      <c r="A385" s="11"/>
      <c r="B385" s="11"/>
      <c r="C385" s="11"/>
      <c r="D385" s="11"/>
      <c r="E385" s="11"/>
      <c r="F385" s="11"/>
      <c r="G385" s="11"/>
    </row>
    <row r="386" spans="1:7" s="4" customFormat="1" x14ac:dyDescent="0.25">
      <c r="A386" s="11"/>
      <c r="B386" s="11"/>
      <c r="C386" s="11"/>
      <c r="D386" s="11"/>
      <c r="E386" s="11"/>
      <c r="F386" s="11"/>
      <c r="G386" s="11"/>
    </row>
    <row r="387" spans="1:7" s="4" customFormat="1" x14ac:dyDescent="0.25">
      <c r="A387" s="11"/>
      <c r="B387" s="11"/>
      <c r="C387" s="11"/>
      <c r="D387" s="11"/>
      <c r="E387" s="11"/>
      <c r="F387" s="11"/>
      <c r="G387" s="11"/>
    </row>
    <row r="388" spans="1:7" s="4" customFormat="1" x14ac:dyDescent="0.25">
      <c r="A388" s="11"/>
      <c r="B388" s="11"/>
      <c r="C388" s="11"/>
      <c r="D388" s="11"/>
      <c r="E388" s="11"/>
      <c r="F388" s="11"/>
      <c r="G388" s="11"/>
    </row>
    <row r="389" spans="1:7" s="4" customFormat="1" x14ac:dyDescent="0.25">
      <c r="A389" s="11"/>
      <c r="B389" s="11"/>
      <c r="C389" s="11"/>
      <c r="D389" s="11"/>
      <c r="E389" s="11"/>
      <c r="F389" s="11"/>
      <c r="G389" s="11"/>
    </row>
    <row r="390" spans="1:7" s="4" customFormat="1" x14ac:dyDescent="0.25">
      <c r="A390" s="11"/>
      <c r="B390" s="11"/>
      <c r="C390" s="11"/>
      <c r="D390" s="11"/>
      <c r="E390" s="11"/>
      <c r="F390" s="11"/>
      <c r="G390" s="11"/>
    </row>
    <row r="391" spans="1:7" s="4" customFormat="1" x14ac:dyDescent="0.25">
      <c r="A391" s="11"/>
      <c r="B391" s="11"/>
      <c r="C391" s="11"/>
      <c r="D391" s="11"/>
      <c r="E391" s="11"/>
      <c r="F391" s="11"/>
      <c r="G391" s="11"/>
    </row>
    <row r="392" spans="1:7" s="4" customFormat="1" x14ac:dyDescent="0.25">
      <c r="A392" s="11"/>
      <c r="B392" s="11"/>
      <c r="C392" s="11"/>
      <c r="D392" s="11"/>
      <c r="E392" s="11"/>
      <c r="F392" s="11"/>
      <c r="G392" s="11"/>
    </row>
    <row r="393" spans="1:7" s="4" customFormat="1" x14ac:dyDescent="0.25">
      <c r="A393" s="11"/>
      <c r="B393" s="11"/>
      <c r="C393" s="11"/>
      <c r="D393" s="11"/>
      <c r="E393" s="11"/>
      <c r="F393" s="11"/>
      <c r="G393" s="11"/>
    </row>
    <row r="394" spans="1:7" s="4" customFormat="1" x14ac:dyDescent="0.25">
      <c r="A394" s="11"/>
      <c r="B394" s="11"/>
      <c r="C394" s="11"/>
      <c r="D394" s="11"/>
      <c r="E394" s="11"/>
      <c r="F394" s="11"/>
      <c r="G394" s="11"/>
    </row>
    <row r="395" spans="1:7" s="4" customFormat="1" x14ac:dyDescent="0.25">
      <c r="A395" s="11"/>
      <c r="B395" s="11"/>
      <c r="C395" s="11"/>
      <c r="D395" s="11"/>
      <c r="E395" s="11"/>
      <c r="F395" s="11"/>
      <c r="G395" s="11"/>
    </row>
    <row r="396" spans="1:7" s="4" customFormat="1" x14ac:dyDescent="0.25">
      <c r="A396" s="11"/>
      <c r="B396" s="11"/>
      <c r="C396" s="11"/>
      <c r="D396" s="11"/>
      <c r="E396" s="11"/>
      <c r="F396" s="11"/>
      <c r="G396" s="11"/>
    </row>
    <row r="397" spans="1:7" s="4" customFormat="1" x14ac:dyDescent="0.25">
      <c r="A397" s="11"/>
      <c r="B397" s="11"/>
      <c r="C397" s="11"/>
      <c r="D397" s="11"/>
      <c r="E397" s="11"/>
      <c r="F397" s="11"/>
      <c r="G397" s="11"/>
    </row>
    <row r="398" spans="1:7" s="4" customFormat="1" x14ac:dyDescent="0.25">
      <c r="A398" s="11"/>
      <c r="B398" s="11"/>
      <c r="C398" s="11"/>
      <c r="D398" s="11"/>
      <c r="E398" s="11"/>
      <c r="F398" s="11"/>
      <c r="G398" s="11"/>
    </row>
    <row r="399" spans="1:7" s="4" customFormat="1" x14ac:dyDescent="0.25">
      <c r="A399" s="11"/>
      <c r="B399" s="11"/>
      <c r="C399" s="11"/>
      <c r="D399" s="11"/>
      <c r="E399" s="11"/>
      <c r="F399" s="11"/>
      <c r="G399" s="11"/>
    </row>
    <row r="400" spans="1:7" s="4" customFormat="1" x14ac:dyDescent="0.25">
      <c r="A400" s="11"/>
      <c r="B400" s="11"/>
      <c r="C400" s="11"/>
      <c r="D400" s="11"/>
      <c r="E400" s="11"/>
      <c r="F400" s="11"/>
      <c r="G400" s="11"/>
    </row>
    <row r="401" spans="1:174" s="4" customFormat="1" x14ac:dyDescent="0.25">
      <c r="A401" s="11"/>
      <c r="B401" s="11"/>
      <c r="C401" s="11"/>
      <c r="D401" s="11"/>
      <c r="E401" s="11"/>
      <c r="F401" s="11"/>
      <c r="G401" s="11"/>
    </row>
    <row r="402" spans="1:174" s="4" customFormat="1" x14ac:dyDescent="0.25">
      <c r="A402" s="11"/>
      <c r="B402" s="11"/>
      <c r="C402" s="11"/>
      <c r="D402" s="11"/>
      <c r="E402" s="11"/>
      <c r="F402" s="11"/>
      <c r="G402" s="11"/>
    </row>
    <row r="403" spans="1:174" s="4" customFormat="1" x14ac:dyDescent="0.25">
      <c r="A403" s="11"/>
      <c r="B403" s="11"/>
      <c r="C403" s="11"/>
      <c r="D403" s="11"/>
      <c r="E403" s="11"/>
      <c r="F403" s="11"/>
      <c r="G403" s="11"/>
    </row>
    <row r="404" spans="1:174" s="4" customFormat="1" x14ac:dyDescent="0.25">
      <c r="A404" s="11"/>
      <c r="B404" s="11"/>
      <c r="C404" s="11"/>
      <c r="D404" s="11"/>
      <c r="E404" s="11"/>
      <c r="F404" s="11"/>
      <c r="G404" s="11"/>
    </row>
    <row r="405" spans="1:174" s="4" customFormat="1" x14ac:dyDescent="0.25">
      <c r="A405" s="11"/>
      <c r="B405" s="11"/>
      <c r="C405" s="11"/>
      <c r="D405" s="11"/>
      <c r="E405" s="11"/>
      <c r="F405" s="11"/>
      <c r="G405" s="11"/>
    </row>
    <row r="406" spans="1:174" s="4" customFormat="1" x14ac:dyDescent="0.25">
      <c r="A406" s="11"/>
      <c r="B406" s="11"/>
      <c r="C406" s="11"/>
      <c r="D406" s="11"/>
      <c r="E406" s="11"/>
      <c r="F406" s="11"/>
      <c r="G406" s="11"/>
    </row>
    <row r="407" spans="1:174" s="16" customFormat="1" x14ac:dyDescent="0.25">
      <c r="A407" s="13"/>
      <c r="B407" s="13"/>
      <c r="C407" s="13"/>
      <c r="D407" s="14"/>
      <c r="E407" s="14"/>
      <c r="F407" s="14"/>
      <c r="G407" s="14"/>
      <c r="H407" s="8"/>
      <c r="I407" s="8"/>
      <c r="J407" s="8"/>
      <c r="K407" s="8"/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  <c r="W407" s="8"/>
      <c r="X407" s="8"/>
      <c r="Y407" s="8"/>
      <c r="Z407" s="8"/>
      <c r="AA407" s="8"/>
      <c r="AB407" s="8"/>
      <c r="AC407" s="8"/>
      <c r="AD407" s="8"/>
      <c r="AE407" s="8"/>
      <c r="AF407" s="8"/>
      <c r="AG407" s="8"/>
      <c r="AH407" s="8"/>
      <c r="AI407" s="8"/>
      <c r="AJ407" s="8"/>
      <c r="AK407" s="8"/>
      <c r="AL407" s="8"/>
      <c r="AM407" s="8"/>
      <c r="AN407" s="8"/>
      <c r="AO407" s="8"/>
      <c r="AP407" s="8"/>
      <c r="AQ407" s="8"/>
      <c r="AR407" s="8"/>
      <c r="AS407" s="8"/>
      <c r="AT407" s="8"/>
      <c r="AU407" s="8"/>
      <c r="AV407" s="8"/>
      <c r="AW407" s="8"/>
      <c r="AX407" s="8"/>
      <c r="AY407" s="8"/>
      <c r="AZ407" s="8"/>
      <c r="BA407" s="8"/>
      <c r="BB407" s="8"/>
      <c r="BC407" s="8"/>
      <c r="BD407" s="8"/>
      <c r="BE407" s="8"/>
      <c r="BF407" s="8"/>
      <c r="BG407" s="8"/>
      <c r="BH407" s="8"/>
      <c r="BI407" s="8"/>
      <c r="BJ407" s="8"/>
      <c r="BK407" s="8"/>
      <c r="BL407" s="8"/>
      <c r="BM407" s="8"/>
      <c r="BN407" s="8"/>
      <c r="BO407" s="8"/>
      <c r="BP407" s="8"/>
      <c r="BQ407" s="8"/>
      <c r="BR407" s="8"/>
      <c r="BS407" s="8"/>
      <c r="BT407" s="8"/>
      <c r="BU407" s="8"/>
      <c r="BV407" s="8"/>
      <c r="BW407" s="8"/>
      <c r="BX407" s="8"/>
      <c r="BY407" s="8"/>
      <c r="BZ407" s="8"/>
      <c r="CA407" s="8"/>
      <c r="CB407" s="8"/>
      <c r="CC407" s="8"/>
      <c r="CD407" s="8"/>
      <c r="CE407" s="8"/>
      <c r="CF407" s="8"/>
      <c r="CG407" s="8"/>
      <c r="CH407" s="8"/>
      <c r="CI407" s="8"/>
      <c r="CJ407" s="8"/>
      <c r="CK407" s="8"/>
      <c r="CL407" s="8"/>
      <c r="CM407" s="8"/>
      <c r="CN407" s="8"/>
      <c r="CO407" s="8"/>
      <c r="CP407" s="8"/>
      <c r="CQ407" s="8"/>
      <c r="CR407" s="8"/>
      <c r="CS407" s="8"/>
      <c r="CT407" s="8"/>
      <c r="CU407" s="8"/>
      <c r="CV407" s="8"/>
      <c r="CW407" s="8"/>
      <c r="CX407" s="8"/>
      <c r="CY407" s="8"/>
      <c r="CZ407" s="8"/>
      <c r="DA407" s="8"/>
      <c r="DB407" s="8"/>
      <c r="DC407" s="8"/>
      <c r="DD407" s="8"/>
      <c r="DE407" s="8"/>
      <c r="DF407" s="8"/>
      <c r="DG407" s="8"/>
      <c r="DH407" s="8"/>
      <c r="DI407" s="8"/>
      <c r="DJ407" s="8"/>
      <c r="DK407" s="8"/>
      <c r="DL407" s="8"/>
      <c r="DM407" s="8"/>
      <c r="DN407" s="8"/>
      <c r="DO407" s="8"/>
      <c r="DP407" s="8"/>
      <c r="DQ407" s="8"/>
      <c r="DR407" s="8"/>
      <c r="DS407" s="8"/>
      <c r="DT407" s="8"/>
      <c r="DU407" s="8"/>
      <c r="DV407" s="8"/>
      <c r="DW407" s="8"/>
      <c r="DX407" s="8"/>
      <c r="DY407" s="8"/>
      <c r="DZ407" s="8"/>
      <c r="EA407" s="8"/>
      <c r="EB407" s="8"/>
      <c r="EC407" s="8"/>
      <c r="ED407" s="8"/>
      <c r="EE407" s="8"/>
      <c r="EF407" s="8"/>
      <c r="EG407" s="8"/>
      <c r="EH407" s="8"/>
      <c r="EI407" s="8"/>
      <c r="EJ407" s="8"/>
      <c r="EK407" s="8"/>
      <c r="EL407" s="8"/>
      <c r="EM407" s="8"/>
      <c r="EN407" s="8"/>
      <c r="EO407" s="8"/>
      <c r="EP407" s="8"/>
      <c r="EQ407" s="8"/>
      <c r="ER407" s="8"/>
      <c r="ES407" s="8"/>
      <c r="ET407" s="8"/>
      <c r="EU407" s="8"/>
      <c r="EV407" s="8"/>
      <c r="EW407" s="8"/>
      <c r="EX407" s="8"/>
      <c r="EY407" s="8"/>
      <c r="EZ407" s="8"/>
      <c r="FA407" s="8"/>
      <c r="FB407" s="8"/>
      <c r="FC407" s="8"/>
      <c r="FD407" s="8"/>
      <c r="FE407" s="8"/>
      <c r="FF407" s="8"/>
      <c r="FG407" s="8"/>
      <c r="FH407" s="8"/>
      <c r="FI407" s="8"/>
      <c r="FJ407" s="8"/>
      <c r="FK407" s="8"/>
      <c r="FL407" s="8"/>
      <c r="FM407" s="8"/>
      <c r="FN407" s="8"/>
      <c r="FO407" s="8"/>
      <c r="FP407" s="8"/>
      <c r="FQ407" s="8"/>
      <c r="FR407" s="8"/>
    </row>
  </sheetData>
  <dataValidations count="4">
    <dataValidation type="date" operator="greaterThan" allowBlank="1" showInputMessage="1" showErrorMessage="1" sqref="G1" xr:uid="{04041BDB-2B6F-4C4E-8602-A2DCE223050A}">
      <formula1>45566</formula1>
    </dataValidation>
    <dataValidation showInputMessage="1" showErrorMessage="1" sqref="H5 I1:I1048576" xr:uid="{38F950E3-8B89-48DD-B097-896147D3E7D8}"/>
    <dataValidation type="whole" allowBlank="1" showInputMessage="1" showErrorMessage="1" promptTitle="Facility FEIN" prompt="This number should match the FEIN that you entered into your Submittable application.  " sqref="E2" xr:uid="{2CF70319-CBF5-436B-BD8C-74D5517F949C}">
      <formula1>100000000</formula1>
      <formula2>999999999</formula2>
    </dataValidation>
    <dataValidation type="whole" allowBlank="1" showInputMessage="1" showErrorMessage="1" sqref="E4" xr:uid="{603287D0-99BB-40D2-80DE-D6F330DE9C30}">
      <formula1>100000000</formula1>
      <formula2>999999999</formula2>
    </dataValidation>
  </dataValidations>
  <pageMargins left="0.7" right="0.7" top="0.75" bottom="0.75" header="0.3" footer="0.3"/>
  <legacyDrawing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 xr:uid="{5403E916-5161-41A3-AF45-3A6CDD96D3C4}">
          <x14:formula1>
            <xm:f>List!$A$2:$A$7</xm:f>
          </x14:formula1>
          <xm:sqref>H6:H1048576</xm:sqref>
        </x14:dataValidation>
        <x14:dataValidation type="list" allowBlank="1" showInputMessage="1" showErrorMessage="1" promptTitle="Facility County" prompt="Please select the county where your main Missouri campus is located.  For questions, contact Sarah Brockes-Miller at 573-526-1649 or sarah.brockes-miller@ded.mo.gov. " xr:uid="{0BB2B7BD-2D60-41B9-94E4-EC74748F499B}">
          <x14:formula1>
            <xm:f>'Conversions by County'!$B$2:$B$116</xm:f>
          </x14:formula1>
          <xm:sqref>E3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E668FD-F18B-4A4E-8F08-05611728C894}">
  <sheetPr>
    <tabColor theme="9" tint="0.39997558519241921"/>
  </sheetPr>
  <dimension ref="A1:FR407"/>
  <sheetViews>
    <sheetView topLeftCell="D15" workbookViewId="0">
      <selection activeCell="F50" sqref="F50"/>
    </sheetView>
  </sheetViews>
  <sheetFormatPr defaultColWidth="9.140625" defaultRowHeight="15" x14ac:dyDescent="0.25"/>
  <cols>
    <col min="1" max="1" width="19.85546875" style="17" hidden="1" customWidth="1"/>
    <col min="2" max="3" width="17" style="17" hidden="1" customWidth="1"/>
    <col min="4" max="4" width="33.7109375" style="18" customWidth="1"/>
    <col min="5" max="5" width="53.5703125" style="18" customWidth="1"/>
    <col min="6" max="6" width="21.85546875" style="18" customWidth="1"/>
    <col min="7" max="7" width="36" style="18" customWidth="1"/>
    <col min="8" max="8" width="59.85546875" style="8" bestFit="1" customWidth="1"/>
    <col min="9" max="10" width="14.28515625" style="8" customWidth="1"/>
    <col min="11" max="11" width="12.42578125" style="8" customWidth="1"/>
    <col min="12" max="12" width="15.28515625" style="8" customWidth="1"/>
    <col min="13" max="13" width="13.140625" style="8" customWidth="1"/>
    <col min="14" max="14" width="15.42578125" style="8" customWidth="1"/>
    <col min="15" max="174" width="9.140625" style="8"/>
    <col min="175" max="16384" width="9.140625" style="9"/>
  </cols>
  <sheetData>
    <row r="1" spans="1:174" s="5" customFormat="1" ht="42" x14ac:dyDescent="0.25">
      <c r="A1" s="33"/>
      <c r="B1" s="33"/>
      <c r="C1" s="38"/>
      <c r="D1" s="34" t="s">
        <v>0</v>
      </c>
      <c r="E1" s="48"/>
      <c r="F1" s="64" t="s">
        <v>26</v>
      </c>
      <c r="G1" s="48"/>
      <c r="H1" s="26"/>
      <c r="I1" s="26"/>
      <c r="J1" s="26"/>
      <c r="K1" s="26"/>
      <c r="L1" s="26"/>
      <c r="M1" s="26"/>
      <c r="N1" s="26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  <c r="BP1" s="8"/>
      <c r="BQ1" s="8"/>
      <c r="BR1" s="8"/>
      <c r="BS1" s="8"/>
      <c r="BT1" s="8"/>
      <c r="BU1" s="8"/>
      <c r="BV1" s="8"/>
      <c r="BW1" s="8"/>
      <c r="BX1" s="8"/>
      <c r="BY1" s="8"/>
      <c r="BZ1" s="8"/>
      <c r="CA1" s="8"/>
      <c r="CB1" s="8"/>
      <c r="CC1" s="8"/>
      <c r="CD1" s="8"/>
      <c r="CE1" s="8"/>
      <c r="CF1" s="8"/>
      <c r="CG1" s="8"/>
      <c r="CH1" s="8"/>
      <c r="CI1" s="8"/>
      <c r="CJ1" s="8"/>
      <c r="CK1" s="8"/>
      <c r="CL1" s="8"/>
      <c r="CM1" s="8"/>
      <c r="CN1" s="8"/>
      <c r="CO1" s="8"/>
      <c r="CP1" s="8"/>
      <c r="CQ1" s="8"/>
      <c r="CR1" s="8"/>
      <c r="CS1" s="8"/>
      <c r="CT1" s="8"/>
      <c r="CU1" s="8"/>
      <c r="CV1" s="8"/>
      <c r="CW1" s="8"/>
      <c r="CX1" s="8"/>
      <c r="CY1" s="8"/>
      <c r="CZ1" s="8"/>
      <c r="DA1" s="8"/>
      <c r="DB1" s="8"/>
      <c r="DC1" s="8"/>
      <c r="DD1" s="8"/>
      <c r="DE1" s="8"/>
      <c r="DF1" s="8"/>
      <c r="DG1" s="8"/>
      <c r="DH1" s="8"/>
      <c r="DI1" s="8"/>
      <c r="DJ1" s="8"/>
      <c r="DK1" s="8"/>
      <c r="DL1" s="8"/>
      <c r="DM1" s="8"/>
      <c r="DN1" s="8"/>
      <c r="DO1" s="8"/>
      <c r="DP1" s="8"/>
      <c r="DQ1" s="8"/>
      <c r="DR1" s="8"/>
      <c r="DS1" s="8"/>
      <c r="DT1" s="8"/>
      <c r="DU1" s="8"/>
      <c r="DV1" s="8"/>
      <c r="DW1" s="8"/>
      <c r="DX1" s="8"/>
      <c r="DY1" s="8"/>
      <c r="DZ1" s="8"/>
      <c r="EA1" s="8"/>
      <c r="EB1" s="8"/>
      <c r="EC1" s="8"/>
      <c r="ED1" s="8"/>
      <c r="EE1" s="8"/>
      <c r="EF1" s="8"/>
      <c r="EG1" s="8"/>
      <c r="EH1" s="8"/>
      <c r="EI1" s="8"/>
      <c r="EJ1" s="8"/>
      <c r="EK1" s="8"/>
      <c r="EL1" s="8"/>
      <c r="EM1" s="8"/>
      <c r="EN1" s="8"/>
      <c r="EO1" s="8"/>
      <c r="EP1" s="8"/>
      <c r="EQ1" s="8"/>
      <c r="ER1" s="8"/>
      <c r="ES1" s="8"/>
      <c r="ET1" s="8"/>
      <c r="EU1" s="8"/>
      <c r="EV1" s="8"/>
      <c r="EW1" s="8"/>
      <c r="EX1" s="8"/>
      <c r="EY1" s="8"/>
      <c r="EZ1" s="8"/>
      <c r="FA1" s="8"/>
      <c r="FB1" s="8"/>
      <c r="FC1" s="8"/>
      <c r="FD1" s="8"/>
      <c r="FE1" s="8"/>
      <c r="FF1" s="8"/>
      <c r="FG1" s="8"/>
      <c r="FH1" s="8"/>
      <c r="FI1" s="8"/>
      <c r="FJ1" s="8"/>
      <c r="FK1" s="8"/>
      <c r="FL1" s="8"/>
      <c r="FM1" s="8"/>
      <c r="FN1" s="8"/>
    </row>
    <row r="2" spans="1:174" s="5" customFormat="1" ht="21" x14ac:dyDescent="0.25">
      <c r="A2" s="33"/>
      <c r="B2" s="33"/>
      <c r="C2" s="39"/>
      <c r="D2" s="41" t="s">
        <v>2</v>
      </c>
      <c r="E2" s="49"/>
      <c r="F2" s="26"/>
      <c r="G2" s="26"/>
      <c r="H2" s="26"/>
      <c r="I2" s="26"/>
      <c r="J2" s="26"/>
      <c r="K2" s="26"/>
      <c r="L2" s="26"/>
      <c r="M2" s="26"/>
      <c r="N2" s="26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8"/>
      <c r="CU2" s="8"/>
      <c r="CV2" s="8"/>
      <c r="CW2" s="8"/>
      <c r="CX2" s="8"/>
      <c r="CY2" s="8"/>
      <c r="CZ2" s="8"/>
      <c r="DA2" s="8"/>
      <c r="DB2" s="8"/>
      <c r="DC2" s="8"/>
      <c r="DD2" s="8"/>
      <c r="DE2" s="8"/>
      <c r="DF2" s="8"/>
      <c r="DG2" s="8"/>
      <c r="DH2" s="8"/>
      <c r="DI2" s="8"/>
      <c r="DJ2" s="8"/>
      <c r="DK2" s="8"/>
      <c r="DL2" s="8"/>
      <c r="DM2" s="8"/>
      <c r="DN2" s="8"/>
      <c r="DO2" s="8"/>
      <c r="DP2" s="8"/>
      <c r="DQ2" s="8"/>
      <c r="DR2" s="8"/>
      <c r="DS2" s="8"/>
      <c r="DT2" s="8"/>
      <c r="DU2" s="8"/>
      <c r="DV2" s="8"/>
      <c r="DW2" s="8"/>
      <c r="DX2" s="8"/>
      <c r="DY2" s="8"/>
      <c r="DZ2" s="8"/>
      <c r="EA2" s="8"/>
      <c r="EB2" s="8"/>
      <c r="EC2" s="8"/>
      <c r="ED2" s="8"/>
      <c r="EE2" s="8"/>
      <c r="EF2" s="8"/>
      <c r="EG2" s="8"/>
      <c r="EH2" s="8"/>
      <c r="EI2" s="8"/>
      <c r="EJ2" s="8"/>
      <c r="EK2" s="8"/>
      <c r="EL2" s="8"/>
      <c r="EM2" s="8"/>
      <c r="EN2" s="8"/>
      <c r="EO2" s="8"/>
      <c r="EP2" s="8"/>
      <c r="EQ2" s="8"/>
      <c r="ER2" s="8"/>
      <c r="ES2" s="8"/>
      <c r="ET2" s="8"/>
      <c r="EU2" s="8"/>
      <c r="EV2" s="8"/>
      <c r="EW2" s="8"/>
      <c r="EX2" s="8"/>
      <c r="EY2" s="8"/>
      <c r="EZ2" s="8"/>
      <c r="FA2" s="8"/>
      <c r="FB2" s="8"/>
      <c r="FC2" s="8"/>
      <c r="FD2" s="8"/>
      <c r="FE2" s="8"/>
      <c r="FF2" s="8"/>
      <c r="FG2" s="8"/>
      <c r="FH2" s="8"/>
      <c r="FI2" s="8"/>
      <c r="FJ2" s="8"/>
      <c r="FK2" s="8"/>
      <c r="FL2" s="8"/>
      <c r="FM2" s="8"/>
      <c r="FN2" s="8"/>
    </row>
    <row r="3" spans="1:174" s="5" customFormat="1" ht="21" x14ac:dyDescent="0.25">
      <c r="A3" s="33"/>
      <c r="B3" s="33"/>
      <c r="C3" s="33"/>
      <c r="D3" s="37" t="s">
        <v>4</v>
      </c>
      <c r="E3" s="50"/>
      <c r="F3" s="26"/>
      <c r="G3" s="26"/>
      <c r="H3" s="26"/>
      <c r="I3" s="26"/>
      <c r="J3" s="26"/>
      <c r="K3" s="26"/>
      <c r="L3" s="26"/>
      <c r="M3" s="26"/>
      <c r="N3" s="26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  <c r="DW3" s="8"/>
      <c r="DX3" s="8"/>
      <c r="DY3" s="8"/>
      <c r="DZ3" s="8"/>
      <c r="EA3" s="8"/>
      <c r="EB3" s="8"/>
      <c r="EC3" s="8"/>
      <c r="ED3" s="8"/>
      <c r="EE3" s="8"/>
      <c r="EF3" s="8"/>
      <c r="EG3" s="8"/>
      <c r="EH3" s="8"/>
      <c r="EI3" s="8"/>
      <c r="EJ3" s="8"/>
      <c r="EK3" s="8"/>
      <c r="EL3" s="8"/>
      <c r="EM3" s="8"/>
      <c r="EN3" s="8"/>
      <c r="EO3" s="8"/>
      <c r="EP3" s="8"/>
      <c r="EQ3" s="8"/>
      <c r="ER3" s="8"/>
      <c r="ES3" s="8"/>
      <c r="ET3" s="8"/>
      <c r="EU3" s="8"/>
      <c r="EV3" s="8"/>
      <c r="EW3" s="8"/>
      <c r="EX3" s="8"/>
      <c r="EY3" s="8"/>
      <c r="EZ3" s="8"/>
      <c r="FA3" s="8"/>
      <c r="FB3" s="8"/>
      <c r="FC3" s="8"/>
      <c r="FD3" s="8"/>
      <c r="FE3" s="8"/>
      <c r="FF3" s="8"/>
      <c r="FG3" s="8"/>
      <c r="FH3" s="8"/>
      <c r="FI3" s="8"/>
      <c r="FJ3" s="8"/>
      <c r="FK3" s="8"/>
      <c r="FL3" s="8"/>
      <c r="FM3" s="8"/>
      <c r="FN3" s="8"/>
    </row>
    <row r="4" spans="1:174" s="5" customFormat="1" ht="21.75" thickBot="1" x14ac:dyDescent="0.3">
      <c r="A4" s="33"/>
      <c r="B4" s="33"/>
      <c r="C4" s="33"/>
      <c r="D4" s="35" t="s">
        <v>6</v>
      </c>
      <c r="E4" s="36"/>
      <c r="F4" s="26"/>
      <c r="G4" s="26"/>
      <c r="H4" s="26"/>
      <c r="I4" s="26"/>
      <c r="J4" s="26"/>
      <c r="K4" s="26"/>
      <c r="L4" s="26"/>
      <c r="M4" s="26"/>
      <c r="N4" s="26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8"/>
      <c r="FF4" s="8"/>
      <c r="FG4" s="8"/>
      <c r="FH4" s="8"/>
      <c r="FI4" s="8"/>
      <c r="FJ4" s="8"/>
      <c r="FK4" s="8"/>
      <c r="FL4" s="8"/>
      <c r="FM4" s="8"/>
      <c r="FN4" s="8"/>
    </row>
    <row r="5" spans="1:174" s="6" customFormat="1" ht="63.75" thickBot="1" x14ac:dyDescent="0.3">
      <c r="A5" s="32" t="s">
        <v>0</v>
      </c>
      <c r="B5" s="32" t="s">
        <v>7</v>
      </c>
      <c r="C5" s="40" t="s">
        <v>8</v>
      </c>
      <c r="D5" s="46" t="s">
        <v>9</v>
      </c>
      <c r="E5" s="47" t="s">
        <v>10</v>
      </c>
      <c r="F5" s="47" t="s">
        <v>11</v>
      </c>
      <c r="G5" s="47" t="s">
        <v>12</v>
      </c>
      <c r="H5" s="63" t="s">
        <v>27</v>
      </c>
      <c r="I5" s="63" t="s">
        <v>28</v>
      </c>
      <c r="J5" s="63" t="s">
        <v>29</v>
      </c>
      <c r="K5" s="63" t="s">
        <v>30</v>
      </c>
      <c r="L5" s="63" t="s">
        <v>31</v>
      </c>
      <c r="M5" s="63" t="s">
        <v>16</v>
      </c>
      <c r="N5" s="63" t="s">
        <v>167</v>
      </c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  <c r="DT5" s="8"/>
      <c r="DU5" s="8"/>
      <c r="DV5" s="8"/>
      <c r="DW5" s="8"/>
      <c r="DX5" s="8"/>
      <c r="DY5" s="8"/>
      <c r="DZ5" s="8"/>
      <c r="EA5" s="8"/>
      <c r="EB5" s="8"/>
      <c r="EC5" s="8"/>
      <c r="ED5" s="8"/>
      <c r="EE5" s="8"/>
      <c r="EF5" s="8"/>
      <c r="EG5" s="8"/>
      <c r="EH5" s="8"/>
      <c r="EI5" s="8"/>
      <c r="EJ5" s="8"/>
      <c r="EK5" s="8"/>
      <c r="EL5" s="8"/>
      <c r="EM5" s="8"/>
      <c r="EN5" s="8"/>
      <c r="EO5" s="8"/>
      <c r="EP5" s="8"/>
      <c r="EQ5" s="8"/>
      <c r="ER5" s="8"/>
      <c r="ES5" s="8"/>
      <c r="ET5" s="8"/>
      <c r="EU5" s="8"/>
      <c r="EV5" s="8"/>
      <c r="EW5" s="8"/>
      <c r="EX5" s="8"/>
      <c r="EY5" s="8"/>
      <c r="EZ5" s="8"/>
      <c r="FA5" s="8"/>
      <c r="FB5" s="8"/>
      <c r="FC5" s="8"/>
      <c r="FD5" s="8"/>
      <c r="FE5" s="8"/>
      <c r="FF5" s="8"/>
      <c r="FG5" s="8"/>
      <c r="FH5" s="8"/>
      <c r="FI5" s="8"/>
      <c r="FJ5" s="8"/>
      <c r="FK5" s="8"/>
      <c r="FL5" s="8"/>
      <c r="FM5" s="8"/>
      <c r="FN5" s="8"/>
    </row>
    <row r="6" spans="1:174" x14ac:dyDescent="0.25">
      <c r="A6" s="7">
        <f>IF(NOT(ISBLANK(Table326[[#This Row],[Employee First Name]])),$E$1,"")</f>
        <v>0</v>
      </c>
      <c r="B6" s="7">
        <f>IF(NOT(ISBLANK(Table326[[#This Row],[Employee First Name]])),$E$2,"")</f>
        <v>0</v>
      </c>
      <c r="C6" s="7">
        <f>IF(NOT(ISBLANK(Table326[[#This Row],[Employee Last Name]])),$E$3,"")</f>
        <v>0</v>
      </c>
      <c r="D6" s="42" t="str">
        <f>IF(NOT(ISBLANK(Table3[[#This Row],[Employee First Name]])),Table3[[#This Row],[Employee First Name]],"")</f>
        <v/>
      </c>
      <c r="E6" s="42" t="str">
        <f>IF(NOT(ISBLANK(Table3[[#This Row],[Employee Last Name]])),Table3[[#This Row],[Employee Last Name]],"")</f>
        <v/>
      </c>
      <c r="F6" s="42" t="str">
        <f>IF(NOT(ISBLANK(Table3[[#This Row],[Name of Credential ]])),Table3[[#This Row],[Name of Credential ]],"")</f>
        <v/>
      </c>
      <c r="G6" s="42" t="str">
        <f>IF(NOT(ISBLANK(Table3[[#This Row],[Relevant Auth of Credential ]])),Table3[[#This Row],[Relevant Auth of Credential ]],"")</f>
        <v/>
      </c>
      <c r="H6" s="56"/>
      <c r="I6" s="56"/>
      <c r="J6" s="56"/>
      <c r="K6" s="62"/>
      <c r="L6" s="62"/>
      <c r="M6" s="62"/>
      <c r="N6" s="62"/>
      <c r="FO6" s="9"/>
      <c r="FP6" s="9"/>
      <c r="FQ6" s="9"/>
      <c r="FR6" s="9"/>
    </row>
    <row r="7" spans="1:174" x14ac:dyDescent="0.25">
      <c r="A7" s="7">
        <f>IF(NOT(ISBLANK(Table326[[#This Row],[Employee First Name]])),$E$1,"")</f>
        <v>0</v>
      </c>
      <c r="B7" s="7">
        <f>IF(NOT(ISBLANK(Table326[[#This Row],[Employee First Name]])),$E$2,"")</f>
        <v>0</v>
      </c>
      <c r="C7" s="7">
        <f>IF(NOT(ISBLANK(Table326[[#This Row],[Employee Last Name]])),$E$3,"")</f>
        <v>0</v>
      </c>
      <c r="D7" s="42" t="str">
        <f>IF(NOT(ISBLANK(Table3[[#This Row],[Employee First Name]])),Table3[[#This Row],[Employee First Name]],"")</f>
        <v/>
      </c>
      <c r="E7" s="42" t="str">
        <f>IF(NOT(ISBLANK(Table3[[#This Row],[Employee Last Name]])),Table3[[#This Row],[Employee Last Name]],"")</f>
        <v/>
      </c>
      <c r="F7" s="2"/>
      <c r="G7" s="42" t="str">
        <f>IF(NOT(ISBLANK(Table3[[#This Row],[Relevant Auth of Credential ]])),Table3[[#This Row],[Relevant Auth of Credential ]],"")</f>
        <v/>
      </c>
      <c r="H7" s="7"/>
      <c r="I7" s="7"/>
      <c r="J7" s="7"/>
      <c r="K7" s="7"/>
      <c r="L7" s="7"/>
      <c r="M7" s="7"/>
      <c r="N7" s="7"/>
      <c r="FO7" s="9"/>
      <c r="FP7" s="9"/>
      <c r="FQ7" s="9"/>
      <c r="FR7" s="9"/>
    </row>
    <row r="8" spans="1:174" x14ac:dyDescent="0.25">
      <c r="A8" s="7">
        <f>IF(NOT(ISBLANK(Table326[[#This Row],[Employee First Name]])),$E$1,"")</f>
        <v>0</v>
      </c>
      <c r="B8" s="7">
        <f>IF(NOT(ISBLANK(Table326[[#This Row],[Employee First Name]])),$E$2,"")</f>
        <v>0</v>
      </c>
      <c r="C8" s="7">
        <f>IF(NOT(ISBLANK(Table326[[#This Row],[Employee Last Name]])),$E$3,"")</f>
        <v>0</v>
      </c>
      <c r="D8" s="42" t="str">
        <f>IF(NOT(ISBLANK(Table3[[#This Row],[Employee First Name]])),Table3[[#This Row],[Employee First Name]],"")</f>
        <v/>
      </c>
      <c r="E8" s="42" t="str">
        <f>IF(NOT(ISBLANK(Table3[[#This Row],[Employee Last Name]])),Table3[[#This Row],[Employee Last Name]],"")</f>
        <v/>
      </c>
      <c r="F8" s="2"/>
      <c r="G8" s="42" t="str">
        <f>IF(NOT(ISBLANK(Table3[[#This Row],[Relevant Auth of Credential ]])),Table3[[#This Row],[Relevant Auth of Credential ]],"")</f>
        <v/>
      </c>
      <c r="H8" s="7"/>
      <c r="I8" s="7"/>
      <c r="J8" s="7"/>
      <c r="K8" s="7"/>
      <c r="L8" s="7"/>
      <c r="M8" s="7"/>
      <c r="N8" s="7"/>
      <c r="FO8" s="9"/>
      <c r="FP8" s="9"/>
      <c r="FQ8" s="9"/>
      <c r="FR8" s="9"/>
    </row>
    <row r="9" spans="1:174" x14ac:dyDescent="0.25">
      <c r="A9" s="7">
        <f>IF(NOT(ISBLANK(Table326[[#This Row],[Employee First Name]])),$E$1,"")</f>
        <v>0</v>
      </c>
      <c r="B9" s="7">
        <f>IF(NOT(ISBLANK(Table326[[#This Row],[Employee First Name]])),$E$2,"")</f>
        <v>0</v>
      </c>
      <c r="C9" s="7">
        <f>IF(NOT(ISBLANK(Table326[[#This Row],[Employee Last Name]])),$E$3,"")</f>
        <v>0</v>
      </c>
      <c r="D9" s="42" t="str">
        <f>IF(NOT(ISBLANK(Table3[[#This Row],[Employee First Name]])),Table3[[#This Row],[Employee First Name]],"")</f>
        <v/>
      </c>
      <c r="E9" s="42" t="str">
        <f>IF(NOT(ISBLANK(Table3[[#This Row],[Employee Last Name]])),Table3[[#This Row],[Employee Last Name]],"")</f>
        <v/>
      </c>
      <c r="F9" s="1"/>
      <c r="G9" s="42" t="str">
        <f>IF(NOT(ISBLANK(Table3[[#This Row],[Relevant Auth of Credential ]])),Table3[[#This Row],[Relevant Auth of Credential ]],"")</f>
        <v/>
      </c>
      <c r="H9" s="7"/>
      <c r="I9" s="7"/>
      <c r="J9" s="7"/>
      <c r="K9" s="7"/>
      <c r="L9" s="7"/>
      <c r="M9" s="7"/>
      <c r="N9" s="7"/>
      <c r="FO9" s="9"/>
      <c r="FP9" s="9"/>
      <c r="FQ9" s="9"/>
      <c r="FR9" s="9"/>
    </row>
    <row r="10" spans="1:174" x14ac:dyDescent="0.25">
      <c r="A10" s="7">
        <f>IF(NOT(ISBLANK(Table326[[#This Row],[Employee First Name]])),$E$1,"")</f>
        <v>0</v>
      </c>
      <c r="B10" s="7">
        <f>IF(NOT(ISBLANK(Table326[[#This Row],[Employee First Name]])),$E$2,"")</f>
        <v>0</v>
      </c>
      <c r="C10" s="7">
        <f>IF(NOT(ISBLANK(Table326[[#This Row],[Employee Last Name]])),$E$3,"")</f>
        <v>0</v>
      </c>
      <c r="D10" s="42" t="str">
        <f>IF(NOT(ISBLANK(Table3[[#This Row],[Employee First Name]])),Table3[[#This Row],[Employee First Name]],"")</f>
        <v/>
      </c>
      <c r="E10" s="42" t="str">
        <f>IF(NOT(ISBLANK(Table3[[#This Row],[Employee Last Name]])),Table3[[#This Row],[Employee Last Name]],"")</f>
        <v/>
      </c>
      <c r="F10" s="1"/>
      <c r="G10" s="42" t="str">
        <f>IF(NOT(ISBLANK(Table3[[#This Row],[Relevant Auth of Credential ]])),Table3[[#This Row],[Relevant Auth of Credential ]],"")</f>
        <v/>
      </c>
      <c r="H10" s="7"/>
      <c r="I10" s="7"/>
      <c r="J10" s="7"/>
      <c r="K10" s="7"/>
      <c r="L10" s="7"/>
      <c r="M10" s="7"/>
      <c r="N10" s="7"/>
      <c r="FO10" s="9"/>
      <c r="FP10" s="9"/>
      <c r="FQ10" s="9"/>
      <c r="FR10" s="9"/>
    </row>
    <row r="11" spans="1:174" x14ac:dyDescent="0.25">
      <c r="A11" s="7">
        <f>IF(NOT(ISBLANK(Table326[[#This Row],[Employee First Name]])),$E$1,"")</f>
        <v>0</v>
      </c>
      <c r="B11" s="7">
        <f>IF(NOT(ISBLANK(Table326[[#This Row],[Employee First Name]])),$E$2,"")</f>
        <v>0</v>
      </c>
      <c r="C11" s="7">
        <f>IF(NOT(ISBLANK(Table326[[#This Row],[Employee Last Name]])),$E$3,"")</f>
        <v>0</v>
      </c>
      <c r="D11" s="42" t="str">
        <f>IF(NOT(ISBLANK(Table3[[#This Row],[Employee First Name]])),Table3[[#This Row],[Employee First Name]],"")</f>
        <v/>
      </c>
      <c r="E11" s="42" t="str">
        <f>IF(NOT(ISBLANK(Table3[[#This Row],[Employee Last Name]])),Table3[[#This Row],[Employee Last Name]],"")</f>
        <v/>
      </c>
      <c r="F11" s="1"/>
      <c r="G11" s="42" t="str">
        <f>IF(NOT(ISBLANK(Table3[[#This Row],[Relevant Auth of Credential ]])),Table3[[#This Row],[Relevant Auth of Credential ]],"")</f>
        <v/>
      </c>
      <c r="H11" s="7"/>
      <c r="I11" s="7"/>
      <c r="J11" s="7"/>
      <c r="K11" s="7"/>
      <c r="L11" s="7"/>
      <c r="M11" s="7"/>
      <c r="N11" s="7"/>
      <c r="FO11" s="9"/>
      <c r="FP11" s="9"/>
      <c r="FQ11" s="9"/>
      <c r="FR11" s="9"/>
    </row>
    <row r="12" spans="1:174" x14ac:dyDescent="0.25">
      <c r="A12" s="7">
        <f>IF(NOT(ISBLANK(Table326[[#This Row],[Employee First Name]])),$E$1,"")</f>
        <v>0</v>
      </c>
      <c r="B12" s="7">
        <f>IF(NOT(ISBLANK(Table326[[#This Row],[Employee First Name]])),$E$2,"")</f>
        <v>0</v>
      </c>
      <c r="C12" s="7">
        <f>IF(NOT(ISBLANK(Table326[[#This Row],[Employee Last Name]])),$E$3,"")</f>
        <v>0</v>
      </c>
      <c r="D12" s="42" t="str">
        <f>IF(NOT(ISBLANK(Table3[[#This Row],[Employee First Name]])),Table3[[#This Row],[Employee First Name]],"")</f>
        <v/>
      </c>
      <c r="E12" s="42" t="str">
        <f>IF(NOT(ISBLANK(Table3[[#This Row],[Employee Last Name]])),Table3[[#This Row],[Employee Last Name]],"")</f>
        <v/>
      </c>
      <c r="F12" s="1"/>
      <c r="G12" s="42" t="str">
        <f>IF(NOT(ISBLANK(Table3[[#This Row],[Relevant Auth of Credential ]])),Table3[[#This Row],[Relevant Auth of Credential ]],"")</f>
        <v/>
      </c>
      <c r="H12" s="7"/>
      <c r="I12" s="7"/>
      <c r="J12" s="7"/>
      <c r="K12" s="7"/>
      <c r="L12" s="7"/>
      <c r="M12" s="7"/>
      <c r="N12" s="7"/>
      <c r="FO12" s="9"/>
      <c r="FP12" s="9"/>
      <c r="FQ12" s="9"/>
      <c r="FR12" s="9"/>
    </row>
    <row r="13" spans="1:174" x14ac:dyDescent="0.25">
      <c r="A13" s="7">
        <f>IF(NOT(ISBLANK(Table326[[#This Row],[Employee First Name]])),$E$1,"")</f>
        <v>0</v>
      </c>
      <c r="B13" s="7">
        <f>IF(NOT(ISBLANK(Table326[[#This Row],[Employee First Name]])),$E$2,"")</f>
        <v>0</v>
      </c>
      <c r="C13" s="7">
        <f>IF(NOT(ISBLANK(Table326[[#This Row],[Employee Last Name]])),$E$3,"")</f>
        <v>0</v>
      </c>
      <c r="D13" s="42" t="str">
        <f>IF(NOT(ISBLANK(Table3[[#This Row],[Employee First Name]])),Table3[[#This Row],[Employee First Name]],"")</f>
        <v/>
      </c>
      <c r="E13" s="42" t="str">
        <f>IF(NOT(ISBLANK(Table3[[#This Row],[Employee Last Name]])),Table3[[#This Row],[Employee Last Name]],"")</f>
        <v/>
      </c>
      <c r="F13" s="1"/>
      <c r="G13" s="42" t="str">
        <f>IF(NOT(ISBLANK(Table3[[#This Row],[Relevant Auth of Credential ]])),Table3[[#This Row],[Relevant Auth of Credential ]],"")</f>
        <v/>
      </c>
      <c r="H13" s="7"/>
      <c r="I13" s="7"/>
      <c r="J13" s="7"/>
      <c r="K13" s="7"/>
      <c r="L13" s="7"/>
      <c r="M13" s="7"/>
      <c r="N13" s="7"/>
      <c r="FO13" s="9"/>
      <c r="FP13" s="9"/>
      <c r="FQ13" s="9"/>
      <c r="FR13" s="9"/>
    </row>
    <row r="14" spans="1:174" x14ac:dyDescent="0.25">
      <c r="A14" s="7">
        <f>IF(NOT(ISBLANK(Table326[[#This Row],[Employee First Name]])),$E$1,"")</f>
        <v>0</v>
      </c>
      <c r="B14" s="7">
        <f>IF(NOT(ISBLANK(Table326[[#This Row],[Employee First Name]])),$E$2,"")</f>
        <v>0</v>
      </c>
      <c r="C14" s="7">
        <f>IF(NOT(ISBLANK(Table326[[#This Row],[Employee Last Name]])),$E$3,"")</f>
        <v>0</v>
      </c>
      <c r="D14" s="42" t="str">
        <f>IF(NOT(ISBLANK(Table3[[#This Row],[Employee First Name]])),Table3[[#This Row],[Employee First Name]],"")</f>
        <v/>
      </c>
      <c r="E14" s="42" t="str">
        <f>IF(NOT(ISBLANK(Table3[[#This Row],[Employee Last Name]])),Table3[[#This Row],[Employee Last Name]],"")</f>
        <v/>
      </c>
      <c r="F14" s="1"/>
      <c r="G14" s="42" t="str">
        <f>IF(NOT(ISBLANK(Table3[[#This Row],[Relevant Auth of Credential ]])),Table3[[#This Row],[Relevant Auth of Credential ]],"")</f>
        <v/>
      </c>
      <c r="H14" s="7"/>
      <c r="I14" s="7"/>
      <c r="J14" s="7"/>
      <c r="K14" s="7"/>
      <c r="L14" s="7"/>
      <c r="M14" s="7"/>
      <c r="N14" s="7"/>
      <c r="FO14" s="9"/>
      <c r="FP14" s="9"/>
      <c r="FQ14" s="9"/>
      <c r="FR14" s="9"/>
    </row>
    <row r="15" spans="1:174" x14ac:dyDescent="0.25">
      <c r="A15" s="7">
        <f>IF(NOT(ISBLANK(Table326[[#This Row],[Employee First Name]])),$E$1,"")</f>
        <v>0</v>
      </c>
      <c r="B15" s="7">
        <f>IF(NOT(ISBLANK(Table326[[#This Row],[Employee First Name]])),$E$2,"")</f>
        <v>0</v>
      </c>
      <c r="C15" s="7">
        <f>IF(NOT(ISBLANK(Table326[[#This Row],[Employee Last Name]])),$E$3,"")</f>
        <v>0</v>
      </c>
      <c r="D15" s="42" t="str">
        <f>IF(NOT(ISBLANK(Table3[[#This Row],[Employee First Name]])),Table3[[#This Row],[Employee First Name]],"")</f>
        <v/>
      </c>
      <c r="E15" s="42" t="str">
        <f>IF(NOT(ISBLANK(Table3[[#This Row],[Employee Last Name]])),Table3[[#This Row],[Employee Last Name]],"")</f>
        <v/>
      </c>
      <c r="F15" s="1"/>
      <c r="G15" s="42" t="str">
        <f>IF(NOT(ISBLANK(Table3[[#This Row],[Relevant Auth of Credential ]])),Table3[[#This Row],[Relevant Auth of Credential ]],"")</f>
        <v/>
      </c>
      <c r="H15" s="7"/>
      <c r="I15" s="7"/>
      <c r="J15" s="7"/>
      <c r="K15" s="7"/>
      <c r="L15" s="7"/>
      <c r="M15" s="7"/>
      <c r="N15" s="7"/>
      <c r="FO15" s="9"/>
      <c r="FP15" s="9"/>
      <c r="FQ15" s="9"/>
      <c r="FR15" s="9"/>
    </row>
    <row r="16" spans="1:174" x14ac:dyDescent="0.25">
      <c r="A16" s="7">
        <f>IF(NOT(ISBLANK(Table326[[#This Row],[Employee First Name]])),$E$1,"")</f>
        <v>0</v>
      </c>
      <c r="B16" s="7">
        <f>IF(NOT(ISBLANK(Table326[[#This Row],[Employee First Name]])),$E$2,"")</f>
        <v>0</v>
      </c>
      <c r="C16" s="7">
        <f>IF(NOT(ISBLANK(Table326[[#This Row],[Employee Last Name]])),$E$3,"")</f>
        <v>0</v>
      </c>
      <c r="D16" s="42" t="str">
        <f>IF(NOT(ISBLANK(Table3[[#This Row],[Employee First Name]])),Table3[[#This Row],[Employee First Name]],"")</f>
        <v/>
      </c>
      <c r="E16" s="42" t="str">
        <f>IF(NOT(ISBLANK(Table3[[#This Row],[Employee Last Name]])),Table3[[#This Row],[Employee Last Name]],"")</f>
        <v/>
      </c>
      <c r="F16" s="1"/>
      <c r="G16" s="42" t="str">
        <f>IF(NOT(ISBLANK(Table3[[#This Row],[Relevant Auth of Credential ]])),Table3[[#This Row],[Relevant Auth of Credential ]],"")</f>
        <v/>
      </c>
      <c r="H16" s="7"/>
      <c r="I16" s="7"/>
      <c r="J16" s="7"/>
      <c r="K16" s="7"/>
      <c r="L16" s="7"/>
      <c r="M16" s="7"/>
      <c r="N16" s="7"/>
      <c r="FO16" s="9"/>
      <c r="FP16" s="9"/>
      <c r="FQ16" s="9"/>
      <c r="FR16" s="9"/>
    </row>
    <row r="17" spans="1:174" x14ac:dyDescent="0.25">
      <c r="A17" s="7">
        <f>IF(NOT(ISBLANK(Table326[[#This Row],[Employee First Name]])),$E$1,"")</f>
        <v>0</v>
      </c>
      <c r="B17" s="7">
        <f>IF(NOT(ISBLANK(Table326[[#This Row],[Employee First Name]])),$E$2,"")</f>
        <v>0</v>
      </c>
      <c r="C17" s="7">
        <f>IF(NOT(ISBLANK(Table326[[#This Row],[Employee Last Name]])),$E$3,"")</f>
        <v>0</v>
      </c>
      <c r="D17" s="42" t="str">
        <f>IF(NOT(ISBLANK(Table3[[#This Row],[Employee First Name]])),Table3[[#This Row],[Employee First Name]],"")</f>
        <v/>
      </c>
      <c r="E17" s="42" t="str">
        <f>IF(NOT(ISBLANK(Table3[[#This Row],[Employee Last Name]])),Table3[[#This Row],[Employee Last Name]],"")</f>
        <v/>
      </c>
      <c r="F17" s="1"/>
      <c r="G17" s="42" t="str">
        <f>IF(NOT(ISBLANK(Table3[[#This Row],[Relevant Auth of Credential ]])),Table3[[#This Row],[Relevant Auth of Credential ]],"")</f>
        <v/>
      </c>
      <c r="H17" s="7"/>
      <c r="I17" s="7"/>
      <c r="J17" s="7"/>
      <c r="K17" s="7"/>
      <c r="L17" s="7"/>
      <c r="M17" s="7"/>
      <c r="N17" s="7"/>
      <c r="FO17" s="9"/>
      <c r="FP17" s="9"/>
      <c r="FQ17" s="9"/>
      <c r="FR17" s="9"/>
    </row>
    <row r="18" spans="1:174" x14ac:dyDescent="0.25">
      <c r="A18" s="7">
        <f>IF(NOT(ISBLANK(Table326[[#This Row],[Employee First Name]])),$E$1,"")</f>
        <v>0</v>
      </c>
      <c r="B18" s="7">
        <f>IF(NOT(ISBLANK(Table326[[#This Row],[Employee First Name]])),$E$2,"")</f>
        <v>0</v>
      </c>
      <c r="C18" s="7">
        <f>IF(NOT(ISBLANK(Table326[[#This Row],[Employee Last Name]])),$E$3,"")</f>
        <v>0</v>
      </c>
      <c r="D18" s="42" t="str">
        <f>IF(NOT(ISBLANK(Table3[[#This Row],[Employee First Name]])),Table3[[#This Row],[Employee First Name]],"")</f>
        <v/>
      </c>
      <c r="E18" s="42" t="str">
        <f>IF(NOT(ISBLANK(Table3[[#This Row],[Employee Last Name]])),Table3[[#This Row],[Employee Last Name]],"")</f>
        <v/>
      </c>
      <c r="F18" s="1"/>
      <c r="G18" s="42" t="str">
        <f>IF(NOT(ISBLANK(Table3[[#This Row],[Relevant Auth of Credential ]])),Table3[[#This Row],[Relevant Auth of Credential ]],"")</f>
        <v/>
      </c>
      <c r="H18" s="7"/>
      <c r="I18" s="7"/>
      <c r="J18" s="7"/>
      <c r="K18" s="7"/>
      <c r="L18" s="7"/>
      <c r="M18" s="7"/>
      <c r="N18" s="7"/>
      <c r="FO18" s="9"/>
      <c r="FP18" s="9"/>
      <c r="FQ18" s="9"/>
      <c r="FR18" s="9"/>
    </row>
    <row r="19" spans="1:174" x14ac:dyDescent="0.25">
      <c r="A19" s="7">
        <f>IF(NOT(ISBLANK(Table326[[#This Row],[Employee First Name]])),$E$1,"")</f>
        <v>0</v>
      </c>
      <c r="B19" s="7">
        <f>IF(NOT(ISBLANK(Table326[[#This Row],[Employee First Name]])),$E$2,"")</f>
        <v>0</v>
      </c>
      <c r="C19" s="7">
        <f>IF(NOT(ISBLANK(Table326[[#This Row],[Employee Last Name]])),$E$3,"")</f>
        <v>0</v>
      </c>
      <c r="D19" s="42" t="str">
        <f>IF(NOT(ISBLANK(Table3[[#This Row],[Employee First Name]])),Table3[[#This Row],[Employee First Name]],"")</f>
        <v/>
      </c>
      <c r="E19" s="42" t="str">
        <f>IF(NOT(ISBLANK(Table3[[#This Row],[Employee Last Name]])),Table3[[#This Row],[Employee Last Name]],"")</f>
        <v/>
      </c>
      <c r="F19" s="1"/>
      <c r="G19" s="42" t="str">
        <f>IF(NOT(ISBLANK(Table3[[#This Row],[Relevant Auth of Credential ]])),Table3[[#This Row],[Relevant Auth of Credential ]],"")</f>
        <v/>
      </c>
      <c r="H19" s="7"/>
      <c r="I19" s="7"/>
      <c r="J19" s="7"/>
      <c r="K19" s="7"/>
      <c r="L19" s="7"/>
      <c r="M19" s="7"/>
      <c r="N19" s="7"/>
      <c r="FO19" s="9"/>
      <c r="FP19" s="9"/>
      <c r="FQ19" s="9"/>
      <c r="FR19" s="9"/>
    </row>
    <row r="20" spans="1:174" x14ac:dyDescent="0.25">
      <c r="A20" s="7">
        <f>IF(NOT(ISBLANK(Table326[[#This Row],[Employee First Name]])),$E$1,"")</f>
        <v>0</v>
      </c>
      <c r="B20" s="7">
        <f>IF(NOT(ISBLANK(Table326[[#This Row],[Employee First Name]])),$E$2,"")</f>
        <v>0</v>
      </c>
      <c r="C20" s="7">
        <f>IF(NOT(ISBLANK(Table326[[#This Row],[Employee Last Name]])),$E$3,"")</f>
        <v>0</v>
      </c>
      <c r="D20" s="42" t="str">
        <f>IF(NOT(ISBLANK(Table3[[#This Row],[Employee First Name]])),Table3[[#This Row],[Employee First Name]],"")</f>
        <v/>
      </c>
      <c r="E20" s="42" t="str">
        <f>IF(NOT(ISBLANK(Table3[[#This Row],[Employee Last Name]])),Table3[[#This Row],[Employee Last Name]],"")</f>
        <v/>
      </c>
      <c r="F20" s="1"/>
      <c r="G20" s="42" t="str">
        <f>IF(NOT(ISBLANK(Table3[[#This Row],[Relevant Auth of Credential ]])),Table3[[#This Row],[Relevant Auth of Credential ]],"")</f>
        <v/>
      </c>
      <c r="H20" s="7"/>
      <c r="I20" s="7"/>
      <c r="J20" s="7"/>
      <c r="K20" s="7"/>
      <c r="L20" s="7"/>
      <c r="M20" s="7"/>
      <c r="N20" s="7"/>
      <c r="FO20" s="9"/>
      <c r="FP20" s="9"/>
      <c r="FQ20" s="9"/>
      <c r="FR20" s="9"/>
    </row>
    <row r="21" spans="1:174" x14ac:dyDescent="0.25">
      <c r="A21" s="7">
        <f>IF(NOT(ISBLANK(Table326[[#This Row],[Employee First Name]])),$E$1,"")</f>
        <v>0</v>
      </c>
      <c r="B21" s="7">
        <f>IF(NOT(ISBLANK(Table326[[#This Row],[Employee First Name]])),$E$2,"")</f>
        <v>0</v>
      </c>
      <c r="C21" s="7">
        <f>IF(NOT(ISBLANK(Table326[[#This Row],[Employee Last Name]])),$E$3,"")</f>
        <v>0</v>
      </c>
      <c r="D21" s="42" t="str">
        <f>IF(NOT(ISBLANK(Table3[[#This Row],[Employee First Name]])),Table3[[#This Row],[Employee First Name]],"")</f>
        <v/>
      </c>
      <c r="E21" s="42" t="str">
        <f>IF(NOT(ISBLANK(Table3[[#This Row],[Employee Last Name]])),Table3[[#This Row],[Employee Last Name]],"")</f>
        <v/>
      </c>
      <c r="F21" s="1"/>
      <c r="G21" s="42" t="str">
        <f>IF(NOT(ISBLANK(Table3[[#This Row],[Relevant Auth of Credential ]])),Table3[[#This Row],[Relevant Auth of Credential ]],"")</f>
        <v/>
      </c>
      <c r="H21" s="7"/>
      <c r="I21" s="7"/>
      <c r="J21" s="7"/>
      <c r="K21" s="7"/>
      <c r="L21" s="7"/>
      <c r="M21" s="7"/>
      <c r="N21" s="7"/>
      <c r="FO21" s="9"/>
      <c r="FP21" s="9"/>
      <c r="FQ21" s="9"/>
      <c r="FR21" s="9"/>
    </row>
    <row r="22" spans="1:174" x14ac:dyDescent="0.25">
      <c r="A22" s="7">
        <f>IF(NOT(ISBLANK(Table326[[#This Row],[Employee First Name]])),$E$1,"")</f>
        <v>0</v>
      </c>
      <c r="B22" s="7">
        <f>IF(NOT(ISBLANK(Table326[[#This Row],[Employee First Name]])),$E$2,"")</f>
        <v>0</v>
      </c>
      <c r="C22" s="7">
        <f>IF(NOT(ISBLANK(Table326[[#This Row],[Employee Last Name]])),$E$3,"")</f>
        <v>0</v>
      </c>
      <c r="D22" s="42" t="str">
        <f>IF(NOT(ISBLANK(Table3[[#This Row],[Employee First Name]])),Table3[[#This Row],[Employee First Name]],"")</f>
        <v/>
      </c>
      <c r="E22" s="42" t="str">
        <f>IF(NOT(ISBLANK(Table3[[#This Row],[Employee Last Name]])),Table3[[#This Row],[Employee Last Name]],"")</f>
        <v/>
      </c>
      <c r="F22" s="1"/>
      <c r="G22" s="42" t="str">
        <f>IF(NOT(ISBLANK(Table3[[#This Row],[Relevant Auth of Credential ]])),Table3[[#This Row],[Relevant Auth of Credential ]],"")</f>
        <v/>
      </c>
      <c r="H22" s="7"/>
      <c r="I22" s="7"/>
      <c r="J22" s="7"/>
      <c r="K22" s="7"/>
      <c r="L22" s="7"/>
      <c r="M22" s="7"/>
      <c r="N22" s="7"/>
      <c r="FN22" s="9"/>
      <c r="FO22" s="9"/>
      <c r="FP22" s="9"/>
      <c r="FQ22" s="9"/>
      <c r="FR22" s="9"/>
    </row>
    <row r="23" spans="1:174" x14ac:dyDescent="0.25">
      <c r="A23" s="7">
        <f>IF(NOT(ISBLANK(Table326[[#This Row],[Employee First Name]])),$E$1,"")</f>
        <v>0</v>
      </c>
      <c r="B23" s="7">
        <f>IF(NOT(ISBLANK(Table326[[#This Row],[Employee First Name]])),$E$2,"")</f>
        <v>0</v>
      </c>
      <c r="C23" s="7">
        <f>IF(NOT(ISBLANK(Table326[[#This Row],[Employee Last Name]])),$E$3,"")</f>
        <v>0</v>
      </c>
      <c r="D23" s="42" t="str">
        <f>IF(NOT(ISBLANK(Table3[[#This Row],[Employee First Name]])),Table3[[#This Row],[Employee First Name]],"")</f>
        <v/>
      </c>
      <c r="E23" s="42" t="str">
        <f>IF(NOT(ISBLANK(Table3[[#This Row],[Employee Last Name]])),Table3[[#This Row],[Employee Last Name]],"")</f>
        <v/>
      </c>
      <c r="F23" s="1"/>
      <c r="G23" s="42" t="str">
        <f>IF(NOT(ISBLANK(Table3[[#This Row],[Relevant Auth of Credential ]])),Table3[[#This Row],[Relevant Auth of Credential ]],"")</f>
        <v/>
      </c>
      <c r="H23" s="7"/>
      <c r="I23" s="7"/>
      <c r="J23" s="7"/>
      <c r="K23" s="7"/>
      <c r="L23" s="7"/>
      <c r="M23" s="7"/>
      <c r="N23" s="7"/>
      <c r="FN23" s="9"/>
      <c r="FO23" s="9"/>
      <c r="FP23" s="9"/>
      <c r="FQ23" s="9"/>
      <c r="FR23" s="9"/>
    </row>
    <row r="24" spans="1:174" x14ac:dyDescent="0.25">
      <c r="A24" s="7">
        <f>IF(NOT(ISBLANK(Table326[[#This Row],[Employee First Name]])),$E$1,"")</f>
        <v>0</v>
      </c>
      <c r="B24" s="7">
        <f>IF(NOT(ISBLANK(Table326[[#This Row],[Employee First Name]])),$E$2,"")</f>
        <v>0</v>
      </c>
      <c r="C24" s="7">
        <f>IF(NOT(ISBLANK(Table326[[#This Row],[Employee Last Name]])),$E$3,"")</f>
        <v>0</v>
      </c>
      <c r="D24" s="42" t="str">
        <f>IF(NOT(ISBLANK(Table3[[#This Row],[Employee First Name]])),Table3[[#This Row],[Employee First Name]],"")</f>
        <v/>
      </c>
      <c r="E24" s="42" t="str">
        <f>IF(NOT(ISBLANK(Table3[[#This Row],[Employee Last Name]])),Table3[[#This Row],[Employee Last Name]],"")</f>
        <v/>
      </c>
      <c r="F24" s="1"/>
      <c r="G24" s="42" t="str">
        <f>IF(NOT(ISBLANK(Table3[[#This Row],[Relevant Auth of Credential ]])),Table3[[#This Row],[Relevant Auth of Credential ]],"")</f>
        <v/>
      </c>
      <c r="H24" s="7"/>
      <c r="I24" s="7"/>
      <c r="J24" s="7"/>
      <c r="K24" s="7"/>
      <c r="L24" s="7"/>
      <c r="M24" s="7"/>
      <c r="N24" s="7"/>
      <c r="FN24" s="9"/>
      <c r="FO24" s="9"/>
      <c r="FP24" s="9"/>
      <c r="FQ24" s="9"/>
      <c r="FR24" s="9"/>
    </row>
    <row r="25" spans="1:174" x14ac:dyDescent="0.25">
      <c r="A25" s="7">
        <f>IF(NOT(ISBLANK(Table326[[#This Row],[Employee First Name]])),$E$1,"")</f>
        <v>0</v>
      </c>
      <c r="B25" s="7">
        <f>IF(NOT(ISBLANK(Table326[[#This Row],[Employee First Name]])),$E$2,"")</f>
        <v>0</v>
      </c>
      <c r="C25" s="7">
        <f>IF(NOT(ISBLANK(Table326[[#This Row],[Employee Last Name]])),$E$3,"")</f>
        <v>0</v>
      </c>
      <c r="D25" s="42" t="str">
        <f>IF(NOT(ISBLANK(Table3[[#This Row],[Employee First Name]])),Table3[[#This Row],[Employee First Name]],"")</f>
        <v/>
      </c>
      <c r="E25" s="42" t="str">
        <f>IF(NOT(ISBLANK(Table3[[#This Row],[Employee Last Name]])),Table3[[#This Row],[Employee Last Name]],"")</f>
        <v/>
      </c>
      <c r="F25" s="1"/>
      <c r="G25" s="42" t="str">
        <f>IF(NOT(ISBLANK(Table3[[#This Row],[Relevant Auth of Credential ]])),Table3[[#This Row],[Relevant Auth of Credential ]],"")</f>
        <v/>
      </c>
      <c r="H25" s="7"/>
      <c r="I25" s="7"/>
      <c r="J25" s="7"/>
      <c r="K25" s="7"/>
      <c r="L25" s="7"/>
      <c r="M25" s="7"/>
      <c r="N25" s="7"/>
      <c r="FN25" s="9"/>
      <c r="FO25" s="9"/>
      <c r="FP25" s="9"/>
      <c r="FQ25" s="9"/>
      <c r="FR25" s="9"/>
    </row>
    <row r="26" spans="1:174" x14ac:dyDescent="0.25">
      <c r="A26" s="7">
        <f>IF(NOT(ISBLANK(Table326[[#This Row],[Employee First Name]])),$E$1,"")</f>
        <v>0</v>
      </c>
      <c r="B26" s="7">
        <f>IF(NOT(ISBLANK(Table326[[#This Row],[Employee First Name]])),$E$2,"")</f>
        <v>0</v>
      </c>
      <c r="C26" s="7">
        <f>IF(NOT(ISBLANK(Table326[[#This Row],[Employee Last Name]])),$E$3,"")</f>
        <v>0</v>
      </c>
      <c r="D26" s="42" t="str">
        <f>IF(NOT(ISBLANK(Table3[[#This Row],[Employee First Name]])),Table3[[#This Row],[Employee First Name]],"")</f>
        <v/>
      </c>
      <c r="E26" s="42" t="str">
        <f>IF(NOT(ISBLANK(Table3[[#This Row],[Employee Last Name]])),Table3[[#This Row],[Employee Last Name]],"")</f>
        <v/>
      </c>
      <c r="F26" s="1"/>
      <c r="G26" s="42" t="str">
        <f>IF(NOT(ISBLANK(Table3[[#This Row],[Relevant Auth of Credential ]])),Table3[[#This Row],[Relevant Auth of Credential ]],"")</f>
        <v/>
      </c>
      <c r="H26" s="7"/>
      <c r="I26" s="7"/>
      <c r="J26" s="7"/>
      <c r="K26" s="7"/>
      <c r="L26" s="7"/>
      <c r="M26" s="7"/>
      <c r="N26" s="7"/>
      <c r="FN26" s="9"/>
      <c r="FO26" s="9"/>
      <c r="FP26" s="9"/>
      <c r="FQ26" s="9"/>
      <c r="FR26" s="9"/>
    </row>
    <row r="27" spans="1:174" x14ac:dyDescent="0.25">
      <c r="A27" s="7">
        <f>IF(NOT(ISBLANK(Table326[[#This Row],[Employee First Name]])),$E$1,"")</f>
        <v>0</v>
      </c>
      <c r="B27" s="7">
        <f>IF(NOT(ISBLANK(Table326[[#This Row],[Employee First Name]])),$E$2,"")</f>
        <v>0</v>
      </c>
      <c r="C27" s="7">
        <f>IF(NOT(ISBLANK(Table326[[#This Row],[Employee Last Name]])),$E$3,"")</f>
        <v>0</v>
      </c>
      <c r="D27" s="42" t="str">
        <f>IF(NOT(ISBLANK(Table3[[#This Row],[Employee First Name]])),Table3[[#This Row],[Employee First Name]],"")</f>
        <v/>
      </c>
      <c r="E27" s="42" t="str">
        <f>IF(NOT(ISBLANK(Table3[[#This Row],[Employee Last Name]])),Table3[[#This Row],[Employee Last Name]],"")</f>
        <v/>
      </c>
      <c r="F27" s="1"/>
      <c r="G27" s="42" t="str">
        <f>IF(NOT(ISBLANK(Table3[[#This Row],[Relevant Auth of Credential ]])),Table3[[#This Row],[Relevant Auth of Credential ]],"")</f>
        <v/>
      </c>
      <c r="H27" s="7"/>
      <c r="I27" s="7"/>
      <c r="J27" s="7"/>
      <c r="K27" s="7"/>
      <c r="L27" s="7"/>
      <c r="M27" s="7"/>
      <c r="N27" s="7"/>
      <c r="FN27" s="9"/>
      <c r="FO27" s="9"/>
      <c r="FP27" s="9"/>
      <c r="FQ27" s="9"/>
      <c r="FR27" s="9"/>
    </row>
    <row r="28" spans="1:174" x14ac:dyDescent="0.25">
      <c r="A28" s="7">
        <f>IF(NOT(ISBLANK(Table326[[#This Row],[Employee First Name]])),$E$1,"")</f>
        <v>0</v>
      </c>
      <c r="B28" s="7">
        <f>IF(NOT(ISBLANK(Table326[[#This Row],[Employee First Name]])),$E$2,"")</f>
        <v>0</v>
      </c>
      <c r="C28" s="7">
        <f>IF(NOT(ISBLANK(Table326[[#This Row],[Employee Last Name]])),$E$3,"")</f>
        <v>0</v>
      </c>
      <c r="D28" s="42" t="str">
        <f>IF(NOT(ISBLANK(Table3[[#This Row],[Employee First Name]])),Table3[[#This Row],[Employee First Name]],"")</f>
        <v/>
      </c>
      <c r="E28" s="42" t="str">
        <f>IF(NOT(ISBLANK(Table3[[#This Row],[Employee Last Name]])),Table3[[#This Row],[Employee Last Name]],"")</f>
        <v/>
      </c>
      <c r="F28" s="1"/>
      <c r="G28" s="42" t="str">
        <f>IF(NOT(ISBLANK(Table3[[#This Row],[Relevant Auth of Credential ]])),Table3[[#This Row],[Relevant Auth of Credential ]],"")</f>
        <v/>
      </c>
      <c r="H28" s="7"/>
      <c r="I28" s="7"/>
      <c r="J28" s="7"/>
      <c r="K28" s="7"/>
      <c r="L28" s="7"/>
      <c r="M28" s="7"/>
      <c r="N28" s="7"/>
      <c r="FN28" s="9"/>
      <c r="FO28" s="9"/>
      <c r="FP28" s="9"/>
      <c r="FQ28" s="9"/>
      <c r="FR28" s="9"/>
    </row>
    <row r="29" spans="1:174" x14ac:dyDescent="0.25">
      <c r="A29" s="7">
        <f>IF(NOT(ISBLANK(Table326[[#This Row],[Employee First Name]])),$E$1,"")</f>
        <v>0</v>
      </c>
      <c r="B29" s="7">
        <f>IF(NOT(ISBLANK(Table326[[#This Row],[Employee First Name]])),$E$2,"")</f>
        <v>0</v>
      </c>
      <c r="C29" s="7">
        <f>IF(NOT(ISBLANK(Table326[[#This Row],[Employee Last Name]])),$E$3,"")</f>
        <v>0</v>
      </c>
      <c r="D29" s="42" t="str">
        <f>IF(NOT(ISBLANK(Table3[[#This Row],[Employee First Name]])),Table3[[#This Row],[Employee First Name]],"")</f>
        <v/>
      </c>
      <c r="E29" s="42" t="str">
        <f>IF(NOT(ISBLANK(Table3[[#This Row],[Employee Last Name]])),Table3[[#This Row],[Employee Last Name]],"")</f>
        <v/>
      </c>
      <c r="F29" s="1"/>
      <c r="G29" s="42" t="str">
        <f>IF(NOT(ISBLANK(Table3[[#This Row],[Relevant Auth of Credential ]])),Table3[[#This Row],[Relevant Auth of Credential ]],"")</f>
        <v/>
      </c>
      <c r="H29" s="7"/>
      <c r="I29" s="7"/>
      <c r="J29" s="7"/>
      <c r="K29" s="7"/>
      <c r="L29" s="7"/>
      <c r="M29" s="7"/>
      <c r="N29" s="7"/>
      <c r="FN29" s="9"/>
      <c r="FO29" s="9"/>
      <c r="FP29" s="9"/>
      <c r="FQ29" s="9"/>
      <c r="FR29" s="9"/>
    </row>
    <row r="30" spans="1:174" x14ac:dyDescent="0.25">
      <c r="A30" s="7">
        <f>IF(NOT(ISBLANK(Table326[[#This Row],[Employee First Name]])),$E$1,"")</f>
        <v>0</v>
      </c>
      <c r="B30" s="7">
        <f>IF(NOT(ISBLANK(Table326[[#This Row],[Employee First Name]])),$E$2,"")</f>
        <v>0</v>
      </c>
      <c r="C30" s="7">
        <f>IF(NOT(ISBLANK(Table326[[#This Row],[Employee Last Name]])),$E$3,"")</f>
        <v>0</v>
      </c>
      <c r="D30" s="42" t="str">
        <f>IF(NOT(ISBLANK(Table3[[#This Row],[Employee First Name]])),Table3[[#This Row],[Employee First Name]],"")</f>
        <v/>
      </c>
      <c r="E30" s="42" t="str">
        <f>IF(NOT(ISBLANK(Table3[[#This Row],[Employee Last Name]])),Table3[[#This Row],[Employee Last Name]],"")</f>
        <v/>
      </c>
      <c r="F30" s="1"/>
      <c r="G30" s="42" t="str">
        <f>IF(NOT(ISBLANK(Table3[[#This Row],[Relevant Auth of Credential ]])),Table3[[#This Row],[Relevant Auth of Credential ]],"")</f>
        <v/>
      </c>
      <c r="H30" s="7"/>
      <c r="I30" s="7"/>
      <c r="J30" s="7"/>
      <c r="K30" s="7"/>
      <c r="L30" s="7"/>
      <c r="M30" s="7"/>
      <c r="N30" s="7"/>
      <c r="FN30" s="9"/>
      <c r="FO30" s="9"/>
      <c r="FP30" s="9"/>
      <c r="FQ30" s="9"/>
      <c r="FR30" s="9"/>
    </row>
    <row r="31" spans="1:174" x14ac:dyDescent="0.25">
      <c r="A31" s="7">
        <f>IF(NOT(ISBLANK(Table326[[#This Row],[Employee First Name]])),$E$1,"")</f>
        <v>0</v>
      </c>
      <c r="B31" s="7">
        <f>IF(NOT(ISBLANK(Table326[[#This Row],[Employee First Name]])),$E$2,"")</f>
        <v>0</v>
      </c>
      <c r="C31" s="7">
        <f>IF(NOT(ISBLANK(Table326[[#This Row],[Employee Last Name]])),$E$3,"")</f>
        <v>0</v>
      </c>
      <c r="D31" s="42" t="str">
        <f>IF(NOT(ISBLANK(Table3[[#This Row],[Employee First Name]])),Table3[[#This Row],[Employee First Name]],"")</f>
        <v/>
      </c>
      <c r="E31" s="42" t="str">
        <f>IF(NOT(ISBLANK(Table3[[#This Row],[Employee Last Name]])),Table3[[#This Row],[Employee Last Name]],"")</f>
        <v/>
      </c>
      <c r="F31" s="1"/>
      <c r="G31" s="42" t="str">
        <f>IF(NOT(ISBLANK(Table3[[#This Row],[Relevant Auth of Credential ]])),Table3[[#This Row],[Relevant Auth of Credential ]],"")</f>
        <v/>
      </c>
      <c r="H31" s="7"/>
      <c r="I31" s="7"/>
      <c r="J31" s="7"/>
      <c r="K31" s="7"/>
      <c r="L31" s="7"/>
      <c r="M31" s="7"/>
      <c r="N31" s="7"/>
      <c r="FN31" s="9"/>
      <c r="FO31" s="9"/>
      <c r="FP31" s="9"/>
      <c r="FQ31" s="9"/>
      <c r="FR31" s="9"/>
    </row>
    <row r="32" spans="1:174" x14ac:dyDescent="0.25">
      <c r="A32" s="7">
        <f>IF(NOT(ISBLANK(Table326[[#This Row],[Employee First Name]])),$E$1,"")</f>
        <v>0</v>
      </c>
      <c r="B32" s="7">
        <f>IF(NOT(ISBLANK(Table326[[#This Row],[Employee First Name]])),$E$2,"")</f>
        <v>0</v>
      </c>
      <c r="C32" s="7">
        <f>IF(NOT(ISBLANK(Table326[[#This Row],[Employee Last Name]])),$E$3,"")</f>
        <v>0</v>
      </c>
      <c r="D32" s="42" t="str">
        <f>IF(NOT(ISBLANK(Table3[[#This Row],[Employee First Name]])),Table3[[#This Row],[Employee First Name]],"")</f>
        <v/>
      </c>
      <c r="E32" s="42" t="str">
        <f>IF(NOT(ISBLANK(Table3[[#This Row],[Employee Last Name]])),Table3[[#This Row],[Employee Last Name]],"")</f>
        <v/>
      </c>
      <c r="F32" s="1"/>
      <c r="G32" s="42" t="str">
        <f>IF(NOT(ISBLANK(Table3[[#This Row],[Relevant Auth of Credential ]])),Table3[[#This Row],[Relevant Auth of Credential ]],"")</f>
        <v/>
      </c>
      <c r="H32" s="7"/>
      <c r="I32" s="7"/>
      <c r="J32" s="7"/>
      <c r="K32" s="7"/>
      <c r="L32" s="7"/>
      <c r="M32" s="7"/>
      <c r="N32" s="7"/>
      <c r="FN32" s="9"/>
      <c r="FO32" s="9"/>
      <c r="FP32" s="9"/>
      <c r="FQ32" s="9"/>
      <c r="FR32" s="9"/>
    </row>
    <row r="33" spans="1:174" x14ac:dyDescent="0.25">
      <c r="A33" s="7">
        <f>IF(NOT(ISBLANK(Table326[[#This Row],[Employee First Name]])),$E$1,"")</f>
        <v>0</v>
      </c>
      <c r="B33" s="7">
        <f>IF(NOT(ISBLANK(Table326[[#This Row],[Employee First Name]])),$E$2,"")</f>
        <v>0</v>
      </c>
      <c r="C33" s="7">
        <f>IF(NOT(ISBLANK(Table326[[#This Row],[Employee Last Name]])),$E$3,"")</f>
        <v>0</v>
      </c>
      <c r="D33" s="42" t="str">
        <f>IF(NOT(ISBLANK(Table3[[#This Row],[Employee First Name]])),Table3[[#This Row],[Employee First Name]],"")</f>
        <v/>
      </c>
      <c r="E33" s="42" t="str">
        <f>IF(NOT(ISBLANK(Table3[[#This Row],[Employee Last Name]])),Table3[[#This Row],[Employee Last Name]],"")</f>
        <v/>
      </c>
      <c r="F33" s="1"/>
      <c r="G33" s="42" t="str">
        <f>IF(NOT(ISBLANK(Table3[[#This Row],[Relevant Auth of Credential ]])),Table3[[#This Row],[Relevant Auth of Credential ]],"")</f>
        <v/>
      </c>
      <c r="H33" s="7"/>
      <c r="I33" s="7"/>
      <c r="J33" s="7"/>
      <c r="K33" s="7"/>
      <c r="L33" s="7"/>
      <c r="M33" s="7"/>
      <c r="N33" s="7"/>
      <c r="FN33" s="9"/>
      <c r="FO33" s="9"/>
      <c r="FP33" s="9"/>
      <c r="FQ33" s="9"/>
      <c r="FR33" s="9"/>
    </row>
    <row r="34" spans="1:174" x14ac:dyDescent="0.25">
      <c r="A34" s="7">
        <f>IF(NOT(ISBLANK(Table326[[#This Row],[Employee First Name]])),$E$1,"")</f>
        <v>0</v>
      </c>
      <c r="B34" s="7">
        <f>IF(NOT(ISBLANK(Table326[[#This Row],[Employee First Name]])),$E$2,"")</f>
        <v>0</v>
      </c>
      <c r="C34" s="7">
        <f>IF(NOT(ISBLANK(Table326[[#This Row],[Employee Last Name]])),$E$3,"")</f>
        <v>0</v>
      </c>
      <c r="D34" s="42" t="str">
        <f>IF(NOT(ISBLANK(Table3[[#This Row],[Employee First Name]])),Table3[[#This Row],[Employee First Name]],"")</f>
        <v/>
      </c>
      <c r="E34" s="42" t="str">
        <f>IF(NOT(ISBLANK(Table3[[#This Row],[Employee Last Name]])),Table3[[#This Row],[Employee Last Name]],"")</f>
        <v/>
      </c>
      <c r="F34" s="1"/>
      <c r="G34" s="42" t="str">
        <f>IF(NOT(ISBLANK(Table3[[#This Row],[Relevant Auth of Credential ]])),Table3[[#This Row],[Relevant Auth of Credential ]],"")</f>
        <v/>
      </c>
      <c r="H34" s="7"/>
      <c r="I34" s="7"/>
      <c r="J34" s="7"/>
      <c r="K34" s="7"/>
      <c r="L34" s="7"/>
      <c r="M34" s="7"/>
      <c r="N34" s="7"/>
      <c r="FN34" s="9"/>
      <c r="FO34" s="9"/>
      <c r="FP34" s="9"/>
      <c r="FQ34" s="9"/>
      <c r="FR34" s="9"/>
    </row>
    <row r="35" spans="1:174" x14ac:dyDescent="0.25">
      <c r="A35" s="7">
        <f>IF(NOT(ISBLANK(Table326[[#This Row],[Employee First Name]])),$E$1,"")</f>
        <v>0</v>
      </c>
      <c r="B35" s="7">
        <f>IF(NOT(ISBLANK(Table326[[#This Row],[Employee First Name]])),$E$2,"")</f>
        <v>0</v>
      </c>
      <c r="C35" s="7">
        <f>IF(NOT(ISBLANK(Table326[[#This Row],[Employee Last Name]])),$E$3,"")</f>
        <v>0</v>
      </c>
      <c r="D35" s="42" t="str">
        <f>IF(NOT(ISBLANK(Table3[[#This Row],[Employee First Name]])),Table3[[#This Row],[Employee First Name]],"")</f>
        <v/>
      </c>
      <c r="E35" s="42" t="str">
        <f>IF(NOT(ISBLANK(Table3[[#This Row],[Employee Last Name]])),Table3[[#This Row],[Employee Last Name]],"")</f>
        <v/>
      </c>
      <c r="F35" s="1"/>
      <c r="G35" s="42" t="str">
        <f>IF(NOT(ISBLANK(Table3[[#This Row],[Relevant Auth of Credential ]])),Table3[[#This Row],[Relevant Auth of Credential ]],"")</f>
        <v/>
      </c>
      <c r="H35" s="7"/>
      <c r="I35" s="7"/>
      <c r="J35" s="7"/>
      <c r="K35" s="7"/>
      <c r="L35" s="7"/>
      <c r="M35" s="7"/>
      <c r="N35" s="7"/>
      <c r="FN35" s="9"/>
      <c r="FO35" s="9"/>
      <c r="FP35" s="9"/>
      <c r="FQ35" s="9"/>
      <c r="FR35" s="9"/>
    </row>
    <row r="36" spans="1:174" x14ac:dyDescent="0.25">
      <c r="A36" s="7">
        <f>IF(NOT(ISBLANK(Table326[[#This Row],[Employee First Name]])),$E$1,"")</f>
        <v>0</v>
      </c>
      <c r="B36" s="7">
        <f>IF(NOT(ISBLANK(Table326[[#This Row],[Employee First Name]])),$E$2,"")</f>
        <v>0</v>
      </c>
      <c r="C36" s="7">
        <f>IF(NOT(ISBLANK(Table326[[#This Row],[Employee Last Name]])),$E$3,"")</f>
        <v>0</v>
      </c>
      <c r="D36" s="42" t="str">
        <f>IF(NOT(ISBLANK(Table3[[#This Row],[Employee First Name]])),Table3[[#This Row],[Employee First Name]],"")</f>
        <v/>
      </c>
      <c r="E36" s="42" t="str">
        <f>IF(NOT(ISBLANK(Table3[[#This Row],[Employee Last Name]])),Table3[[#This Row],[Employee Last Name]],"")</f>
        <v/>
      </c>
      <c r="F36" s="1"/>
      <c r="G36" s="42" t="str">
        <f>IF(NOT(ISBLANK(Table3[[#This Row],[Relevant Auth of Credential ]])),Table3[[#This Row],[Relevant Auth of Credential ]],"")</f>
        <v/>
      </c>
      <c r="H36" s="7"/>
      <c r="I36" s="7"/>
      <c r="J36" s="7"/>
      <c r="K36" s="7"/>
      <c r="L36" s="7"/>
      <c r="M36" s="7"/>
      <c r="N36" s="7"/>
      <c r="FN36" s="9"/>
      <c r="FO36" s="9"/>
      <c r="FP36" s="9"/>
      <c r="FQ36" s="9"/>
      <c r="FR36" s="9"/>
    </row>
    <row r="37" spans="1:174" x14ac:dyDescent="0.25">
      <c r="A37" s="7">
        <f>IF(NOT(ISBLANK(Table326[[#This Row],[Employee First Name]])),$E$1,"")</f>
        <v>0</v>
      </c>
      <c r="B37" s="7">
        <f>IF(NOT(ISBLANK(Table326[[#This Row],[Employee First Name]])),$E$2,"")</f>
        <v>0</v>
      </c>
      <c r="C37" s="7">
        <f>IF(NOT(ISBLANK(Table326[[#This Row],[Employee Last Name]])),$E$3,"")</f>
        <v>0</v>
      </c>
      <c r="D37" s="42" t="str">
        <f>IF(NOT(ISBLANK(Table3[[#This Row],[Employee First Name]])),Table3[[#This Row],[Employee First Name]],"")</f>
        <v/>
      </c>
      <c r="E37" s="42" t="str">
        <f>IF(NOT(ISBLANK(Table3[[#This Row],[Employee Last Name]])),Table3[[#This Row],[Employee Last Name]],"")</f>
        <v/>
      </c>
      <c r="F37" s="1"/>
      <c r="G37" s="42" t="str">
        <f>IF(NOT(ISBLANK(Table3[[#This Row],[Relevant Auth of Credential ]])),Table3[[#This Row],[Relevant Auth of Credential ]],"")</f>
        <v/>
      </c>
      <c r="H37" s="7"/>
      <c r="I37" s="7"/>
      <c r="J37" s="7"/>
      <c r="K37" s="7"/>
      <c r="L37" s="7"/>
      <c r="M37" s="7"/>
      <c r="N37" s="7"/>
      <c r="FN37" s="9"/>
      <c r="FO37" s="9"/>
      <c r="FP37" s="9"/>
      <c r="FQ37" s="9"/>
      <c r="FR37" s="9"/>
    </row>
    <row r="38" spans="1:174" x14ac:dyDescent="0.25">
      <c r="A38" s="7">
        <f>IF(NOT(ISBLANK(Table326[[#This Row],[Employee First Name]])),$E$1,"")</f>
        <v>0</v>
      </c>
      <c r="B38" s="7">
        <f>IF(NOT(ISBLANK(Table326[[#This Row],[Employee First Name]])),$E$2,"")</f>
        <v>0</v>
      </c>
      <c r="C38" s="7">
        <f>IF(NOT(ISBLANK(Table326[[#This Row],[Employee Last Name]])),$E$3,"")</f>
        <v>0</v>
      </c>
      <c r="D38" s="42" t="str">
        <f>IF(NOT(ISBLANK(Table3[[#This Row],[Employee First Name]])),Table3[[#This Row],[Employee First Name]],"")</f>
        <v/>
      </c>
      <c r="E38" s="42" t="str">
        <f>IF(NOT(ISBLANK(Table3[[#This Row],[Employee Last Name]])),Table3[[#This Row],[Employee Last Name]],"")</f>
        <v/>
      </c>
      <c r="F38" s="1"/>
      <c r="G38" s="42" t="str">
        <f>IF(NOT(ISBLANK(Table3[[#This Row],[Relevant Auth of Credential ]])),Table3[[#This Row],[Relevant Auth of Credential ]],"")</f>
        <v/>
      </c>
      <c r="H38" s="7"/>
      <c r="I38" s="7"/>
      <c r="J38" s="7"/>
      <c r="K38" s="7"/>
      <c r="L38" s="7"/>
      <c r="M38" s="7"/>
      <c r="N38" s="7"/>
      <c r="FN38" s="9"/>
      <c r="FO38" s="9"/>
      <c r="FP38" s="9"/>
      <c r="FQ38" s="9"/>
      <c r="FR38" s="9"/>
    </row>
    <row r="39" spans="1:174" x14ac:dyDescent="0.25">
      <c r="A39" s="7">
        <f>IF(NOT(ISBLANK(Table326[[#This Row],[Employee First Name]])),$E$1,"")</f>
        <v>0</v>
      </c>
      <c r="B39" s="7">
        <f>IF(NOT(ISBLANK(Table326[[#This Row],[Employee First Name]])),$E$2,"")</f>
        <v>0</v>
      </c>
      <c r="C39" s="7">
        <f>IF(NOT(ISBLANK(Table326[[#This Row],[Employee Last Name]])),$E$3,"")</f>
        <v>0</v>
      </c>
      <c r="D39" s="42" t="str">
        <f>IF(NOT(ISBLANK(Table3[[#This Row],[Employee First Name]])),Table3[[#This Row],[Employee First Name]],"")</f>
        <v/>
      </c>
      <c r="E39" s="42" t="str">
        <f>IF(NOT(ISBLANK(Table3[[#This Row],[Employee Last Name]])),Table3[[#This Row],[Employee Last Name]],"")</f>
        <v/>
      </c>
      <c r="F39" s="1"/>
      <c r="G39" s="42" t="str">
        <f>IF(NOT(ISBLANK(Table3[[#This Row],[Relevant Auth of Credential ]])),Table3[[#This Row],[Relevant Auth of Credential ]],"")</f>
        <v/>
      </c>
      <c r="H39" s="7"/>
      <c r="I39" s="7"/>
      <c r="J39" s="7"/>
      <c r="K39" s="7"/>
      <c r="L39" s="7"/>
      <c r="M39" s="7"/>
      <c r="N39" s="7"/>
      <c r="FN39" s="9"/>
      <c r="FO39" s="9"/>
      <c r="FP39" s="9"/>
      <c r="FQ39" s="9"/>
      <c r="FR39" s="9"/>
    </row>
    <row r="40" spans="1:174" x14ac:dyDescent="0.25">
      <c r="A40" s="7">
        <f>IF(NOT(ISBLANK(Table326[[#This Row],[Employee First Name]])),$E$1,"")</f>
        <v>0</v>
      </c>
      <c r="B40" s="7">
        <f>IF(NOT(ISBLANK(Table326[[#This Row],[Employee First Name]])),$E$2,"")</f>
        <v>0</v>
      </c>
      <c r="C40" s="7">
        <f>IF(NOT(ISBLANK(Table326[[#This Row],[Employee Last Name]])),$E$3,"")</f>
        <v>0</v>
      </c>
      <c r="D40" s="42" t="str">
        <f>IF(NOT(ISBLANK(Table3[[#This Row],[Employee First Name]])),Table3[[#This Row],[Employee First Name]],"")</f>
        <v/>
      </c>
      <c r="E40" s="42" t="str">
        <f>IF(NOT(ISBLANK(Table3[[#This Row],[Employee Last Name]])),Table3[[#This Row],[Employee Last Name]],"")</f>
        <v/>
      </c>
      <c r="F40" s="1"/>
      <c r="G40" s="42" t="str">
        <f>IF(NOT(ISBLANK(Table3[[#This Row],[Relevant Auth of Credential ]])),Table3[[#This Row],[Relevant Auth of Credential ]],"")</f>
        <v/>
      </c>
      <c r="H40" s="7"/>
      <c r="I40" s="7"/>
      <c r="J40" s="7"/>
      <c r="K40" s="7"/>
      <c r="L40" s="7"/>
      <c r="M40" s="7"/>
      <c r="N40" s="7"/>
      <c r="FN40" s="9"/>
      <c r="FO40" s="9"/>
      <c r="FP40" s="9"/>
      <c r="FQ40" s="9"/>
      <c r="FR40" s="9"/>
    </row>
    <row r="41" spans="1:174" x14ac:dyDescent="0.25">
      <c r="A41" s="7">
        <f>IF(NOT(ISBLANK(Table326[[#This Row],[Employee First Name]])),$E$1,"")</f>
        <v>0</v>
      </c>
      <c r="B41" s="7">
        <f>IF(NOT(ISBLANK(Table326[[#This Row],[Employee First Name]])),$E$2,"")</f>
        <v>0</v>
      </c>
      <c r="C41" s="7">
        <f>IF(NOT(ISBLANK(Table326[[#This Row],[Employee Last Name]])),$E$3,"")</f>
        <v>0</v>
      </c>
      <c r="D41" s="42" t="str">
        <f>IF(NOT(ISBLANK(Table3[[#This Row],[Employee First Name]])),Table3[[#This Row],[Employee First Name]],"")</f>
        <v/>
      </c>
      <c r="E41" s="42" t="str">
        <f>IF(NOT(ISBLANK(Table3[[#This Row],[Employee Last Name]])),Table3[[#This Row],[Employee Last Name]],"")</f>
        <v/>
      </c>
      <c r="F41" s="1"/>
      <c r="G41" s="42" t="str">
        <f>IF(NOT(ISBLANK(Table3[[#This Row],[Relevant Auth of Credential ]])),Table3[[#This Row],[Relevant Auth of Credential ]],"")</f>
        <v/>
      </c>
      <c r="H41" s="7"/>
      <c r="I41" s="7"/>
      <c r="J41" s="7"/>
      <c r="K41" s="7"/>
      <c r="L41" s="7"/>
      <c r="M41" s="7"/>
      <c r="N41" s="7"/>
      <c r="FN41" s="9"/>
      <c r="FO41" s="9"/>
      <c r="FP41" s="9"/>
      <c r="FQ41" s="9"/>
      <c r="FR41" s="9"/>
    </row>
    <row r="42" spans="1:174" x14ac:dyDescent="0.25">
      <c r="A42" s="7">
        <f>IF(NOT(ISBLANK(Table326[[#This Row],[Employee First Name]])),$E$1,"")</f>
        <v>0</v>
      </c>
      <c r="B42" s="7">
        <f>IF(NOT(ISBLANK(Table326[[#This Row],[Employee First Name]])),$E$2,"")</f>
        <v>0</v>
      </c>
      <c r="C42" s="7">
        <f>IF(NOT(ISBLANK(Table326[[#This Row],[Employee Last Name]])),$E$3,"")</f>
        <v>0</v>
      </c>
      <c r="D42" s="42" t="str">
        <f>IF(NOT(ISBLANK(Table3[[#This Row],[Employee First Name]])),Table3[[#This Row],[Employee First Name]],"")</f>
        <v/>
      </c>
      <c r="E42" s="42" t="str">
        <f>IF(NOT(ISBLANK(Table3[[#This Row],[Employee Last Name]])),Table3[[#This Row],[Employee Last Name]],"")</f>
        <v/>
      </c>
      <c r="F42" s="1"/>
      <c r="G42" s="42" t="str">
        <f>IF(NOT(ISBLANK(Table3[[#This Row],[Relevant Auth of Credential ]])),Table3[[#This Row],[Relevant Auth of Credential ]],"")</f>
        <v/>
      </c>
      <c r="H42" s="61"/>
      <c r="I42" s="61"/>
      <c r="J42" s="61"/>
      <c r="K42" s="61"/>
      <c r="L42" s="61"/>
      <c r="M42" s="61"/>
      <c r="N42" s="61"/>
      <c r="FN42" s="9"/>
      <c r="FO42" s="9"/>
      <c r="FP42" s="9"/>
      <c r="FQ42" s="9"/>
      <c r="FR42" s="9"/>
    </row>
    <row r="43" spans="1:174" x14ac:dyDescent="0.25">
      <c r="A43" s="11"/>
      <c r="B43" s="11"/>
      <c r="C43" s="11"/>
      <c r="D43" s="11"/>
      <c r="E43" s="11"/>
      <c r="F43" s="11"/>
      <c r="G43" s="11"/>
      <c r="FR43" s="9"/>
    </row>
    <row r="44" spans="1:174" x14ac:dyDescent="0.25">
      <c r="A44" s="11"/>
      <c r="B44" s="11"/>
      <c r="C44" s="11"/>
      <c r="D44" s="11"/>
      <c r="E44" s="11"/>
      <c r="F44" s="11"/>
      <c r="G44" s="11"/>
      <c r="FR44" s="9"/>
    </row>
    <row r="45" spans="1:174" x14ac:dyDescent="0.25">
      <c r="A45" s="11"/>
      <c r="B45" s="11"/>
      <c r="C45" s="11"/>
      <c r="D45" s="11"/>
      <c r="E45" s="11"/>
      <c r="F45" s="11"/>
      <c r="G45" s="11"/>
      <c r="FR45" s="9"/>
    </row>
    <row r="46" spans="1:174" x14ac:dyDescent="0.25">
      <c r="A46" s="11"/>
      <c r="B46" s="11"/>
      <c r="C46" s="11"/>
      <c r="D46" s="11"/>
      <c r="E46" s="11"/>
      <c r="F46" s="11"/>
      <c r="G46" s="11"/>
      <c r="FR46" s="9"/>
    </row>
    <row r="47" spans="1:174" x14ac:dyDescent="0.25">
      <c r="A47" s="11"/>
      <c r="B47" s="11"/>
      <c r="C47" s="11"/>
      <c r="D47" s="11"/>
      <c r="E47" s="11"/>
      <c r="F47" s="11"/>
      <c r="G47" s="11"/>
      <c r="FR47" s="9"/>
    </row>
    <row r="48" spans="1:174" x14ac:dyDescent="0.25">
      <c r="A48" s="11"/>
      <c r="B48" s="11"/>
      <c r="C48" s="11"/>
      <c r="D48" s="11"/>
      <c r="E48" s="11"/>
      <c r="F48" s="11"/>
      <c r="G48" s="11"/>
      <c r="FR48" s="9"/>
    </row>
    <row r="49" spans="1:174" x14ac:dyDescent="0.25">
      <c r="A49" s="11"/>
      <c r="B49" s="11"/>
      <c r="C49" s="11"/>
      <c r="D49" s="11"/>
      <c r="E49" s="11"/>
      <c r="F49" s="11"/>
      <c r="G49" s="11"/>
      <c r="FR49" s="9"/>
    </row>
    <row r="50" spans="1:174" x14ac:dyDescent="0.25">
      <c r="A50" s="11"/>
      <c r="B50" s="11"/>
      <c r="C50" s="11"/>
      <c r="D50" s="11"/>
      <c r="E50" s="11"/>
      <c r="F50" s="11"/>
      <c r="G50" s="11"/>
      <c r="FR50" s="9"/>
    </row>
    <row r="51" spans="1:174" x14ac:dyDescent="0.25">
      <c r="A51" s="11"/>
      <c r="B51" s="11"/>
      <c r="C51" s="11"/>
      <c r="D51" s="11"/>
      <c r="E51" s="11"/>
      <c r="F51" s="11"/>
      <c r="G51" s="11"/>
      <c r="FR51" s="9"/>
    </row>
    <row r="52" spans="1:174" x14ac:dyDescent="0.25">
      <c r="A52" s="11"/>
      <c r="B52" s="11"/>
      <c r="C52" s="11"/>
      <c r="D52" s="11"/>
      <c r="E52" s="11"/>
      <c r="F52" s="11"/>
      <c r="G52" s="11"/>
      <c r="FR52" s="9"/>
    </row>
    <row r="53" spans="1:174" x14ac:dyDescent="0.25">
      <c r="A53" s="11"/>
      <c r="B53" s="11"/>
      <c r="C53" s="11"/>
      <c r="D53" s="11"/>
      <c r="E53" s="11"/>
      <c r="F53" s="11"/>
      <c r="G53" s="11"/>
      <c r="FR53" s="9"/>
    </row>
    <row r="54" spans="1:174" x14ac:dyDescent="0.25">
      <c r="A54" s="11"/>
      <c r="B54" s="11"/>
      <c r="C54" s="11"/>
      <c r="D54" s="11"/>
      <c r="E54" s="11"/>
      <c r="F54" s="11"/>
      <c r="G54" s="11"/>
      <c r="FR54" s="9"/>
    </row>
    <row r="55" spans="1:174" x14ac:dyDescent="0.25">
      <c r="A55" s="11"/>
      <c r="B55" s="11"/>
      <c r="C55" s="11"/>
      <c r="D55" s="11"/>
      <c r="E55" s="11"/>
      <c r="F55" s="11"/>
      <c r="G55" s="11"/>
      <c r="FR55" s="9"/>
    </row>
    <row r="56" spans="1:174" x14ac:dyDescent="0.25">
      <c r="A56" s="11"/>
      <c r="B56" s="11"/>
      <c r="C56" s="11"/>
      <c r="D56" s="11"/>
      <c r="E56" s="11"/>
      <c r="F56" s="11"/>
      <c r="G56" s="11"/>
      <c r="FR56" s="9"/>
    </row>
    <row r="57" spans="1:174" x14ac:dyDescent="0.25">
      <c r="A57" s="11"/>
      <c r="B57" s="11"/>
      <c r="C57" s="11"/>
      <c r="D57" s="11"/>
      <c r="E57" s="11"/>
      <c r="F57" s="11"/>
      <c r="G57" s="11"/>
      <c r="FR57" s="9"/>
    </row>
    <row r="58" spans="1:174" x14ac:dyDescent="0.25">
      <c r="A58" s="11"/>
      <c r="B58" s="11"/>
      <c r="C58" s="11"/>
      <c r="D58" s="11"/>
      <c r="E58" s="11"/>
      <c r="F58" s="11"/>
      <c r="G58" s="11"/>
      <c r="FR58" s="9"/>
    </row>
    <row r="59" spans="1:174" x14ac:dyDescent="0.25">
      <c r="A59" s="11"/>
      <c r="B59" s="11"/>
      <c r="C59" s="11"/>
      <c r="D59" s="11"/>
      <c r="E59" s="11"/>
      <c r="F59" s="11"/>
      <c r="G59" s="11"/>
      <c r="FR59" s="9"/>
    </row>
    <row r="60" spans="1:174" x14ac:dyDescent="0.25">
      <c r="A60" s="11"/>
      <c r="B60" s="11"/>
      <c r="C60" s="11"/>
      <c r="D60" s="11"/>
      <c r="E60" s="11"/>
      <c r="F60" s="11"/>
      <c r="G60" s="11"/>
      <c r="FR60" s="9"/>
    </row>
    <row r="61" spans="1:174" x14ac:dyDescent="0.25">
      <c r="A61" s="11"/>
      <c r="B61" s="11"/>
      <c r="C61" s="11"/>
      <c r="D61" s="11"/>
      <c r="E61" s="11"/>
      <c r="F61" s="11"/>
      <c r="G61" s="11"/>
      <c r="FR61" s="9"/>
    </row>
    <row r="62" spans="1:174" x14ac:dyDescent="0.25">
      <c r="A62" s="11"/>
      <c r="B62" s="11"/>
      <c r="C62" s="11"/>
      <c r="D62" s="11"/>
      <c r="E62" s="11"/>
      <c r="F62" s="11"/>
      <c r="G62" s="11"/>
      <c r="FR62" s="9"/>
    </row>
    <row r="63" spans="1:174" x14ac:dyDescent="0.25">
      <c r="A63" s="11"/>
      <c r="B63" s="11"/>
      <c r="C63" s="11"/>
      <c r="D63" s="11"/>
      <c r="E63" s="11"/>
      <c r="F63" s="11"/>
      <c r="G63" s="11"/>
      <c r="FR63" s="9"/>
    </row>
    <row r="64" spans="1:174" x14ac:dyDescent="0.25">
      <c r="A64" s="11"/>
      <c r="B64" s="11"/>
      <c r="C64" s="11"/>
      <c r="D64" s="11"/>
      <c r="E64" s="11"/>
      <c r="F64" s="11"/>
      <c r="G64" s="11"/>
      <c r="FR64" s="9"/>
    </row>
    <row r="65" spans="1:174" x14ac:dyDescent="0.25">
      <c r="A65" s="11"/>
      <c r="B65" s="11"/>
      <c r="C65" s="11"/>
      <c r="D65" s="11"/>
      <c r="E65" s="11"/>
      <c r="F65" s="11"/>
      <c r="G65" s="11"/>
      <c r="FR65" s="9"/>
    </row>
    <row r="66" spans="1:174" s="10" customFormat="1" x14ac:dyDescent="0.25">
      <c r="A66" s="11"/>
      <c r="B66" s="11"/>
      <c r="C66" s="11"/>
      <c r="D66" s="11"/>
      <c r="E66" s="11"/>
      <c r="F66" s="11"/>
      <c r="G66" s="11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8"/>
      <c r="AS66" s="8"/>
      <c r="AT66" s="8"/>
      <c r="AU66" s="8"/>
      <c r="AV66" s="8"/>
      <c r="AW66" s="8"/>
      <c r="AX66" s="8"/>
      <c r="AY66" s="8"/>
      <c r="AZ66" s="8"/>
      <c r="BA66" s="8"/>
      <c r="BB66" s="8"/>
      <c r="BC66" s="8"/>
      <c r="BD66" s="8"/>
      <c r="BE66" s="8"/>
      <c r="BF66" s="8"/>
      <c r="BG66" s="8"/>
      <c r="BH66" s="8"/>
      <c r="BI66" s="8"/>
      <c r="BJ66" s="8"/>
      <c r="BK66" s="8"/>
      <c r="BL66" s="8"/>
      <c r="BM66" s="8"/>
      <c r="BN66" s="8"/>
      <c r="BO66" s="8"/>
      <c r="BP66" s="8"/>
      <c r="BQ66" s="8"/>
      <c r="BR66" s="8"/>
      <c r="BS66" s="8"/>
      <c r="BT66" s="8"/>
      <c r="BU66" s="8"/>
      <c r="BV66" s="8"/>
      <c r="BW66" s="8"/>
      <c r="BX66" s="8"/>
      <c r="BY66" s="8"/>
      <c r="BZ66" s="8"/>
      <c r="CA66" s="8"/>
      <c r="CB66" s="8"/>
      <c r="CC66" s="8"/>
      <c r="CD66" s="8"/>
      <c r="CE66" s="8"/>
      <c r="CF66" s="8"/>
      <c r="CG66" s="8"/>
      <c r="CH66" s="8"/>
      <c r="CI66" s="8"/>
      <c r="CJ66" s="8"/>
      <c r="CK66" s="8"/>
      <c r="CL66" s="8"/>
      <c r="CM66" s="8"/>
      <c r="CN66" s="8"/>
      <c r="CO66" s="8"/>
      <c r="CP66" s="8"/>
      <c r="CQ66" s="8"/>
      <c r="CR66" s="8"/>
      <c r="CS66" s="8"/>
      <c r="CT66" s="8"/>
      <c r="CU66" s="8"/>
      <c r="CV66" s="8"/>
      <c r="CW66" s="8"/>
      <c r="CX66" s="8"/>
      <c r="CY66" s="8"/>
      <c r="CZ66" s="8"/>
      <c r="DA66" s="8"/>
      <c r="DB66" s="8"/>
      <c r="DC66" s="8"/>
      <c r="DD66" s="8"/>
      <c r="DE66" s="8"/>
      <c r="DF66" s="8"/>
      <c r="DG66" s="8"/>
      <c r="DH66" s="8"/>
      <c r="DI66" s="8"/>
      <c r="DJ66" s="8"/>
      <c r="DK66" s="8"/>
      <c r="DL66" s="8"/>
      <c r="DM66" s="8"/>
      <c r="DN66" s="8"/>
      <c r="DO66" s="8"/>
      <c r="DP66" s="8"/>
      <c r="DQ66" s="8"/>
      <c r="DR66" s="8"/>
      <c r="DS66" s="8"/>
      <c r="DT66" s="8"/>
      <c r="DU66" s="8"/>
      <c r="DV66" s="8"/>
      <c r="DW66" s="8"/>
      <c r="DX66" s="8"/>
      <c r="DY66" s="8"/>
      <c r="DZ66" s="8"/>
      <c r="EA66" s="8"/>
      <c r="EB66" s="8"/>
      <c r="EC66" s="8"/>
      <c r="ED66" s="8"/>
      <c r="EE66" s="8"/>
      <c r="EF66" s="8"/>
      <c r="EG66" s="8"/>
      <c r="EH66" s="8"/>
      <c r="EI66" s="8"/>
      <c r="EJ66" s="8"/>
      <c r="EK66" s="8"/>
      <c r="EL66" s="8"/>
      <c r="EM66" s="8"/>
      <c r="EN66" s="8"/>
      <c r="EO66" s="8"/>
      <c r="EP66" s="8"/>
      <c r="EQ66" s="8"/>
      <c r="ER66" s="8"/>
      <c r="ES66" s="8"/>
      <c r="ET66" s="8"/>
      <c r="EU66" s="8"/>
      <c r="EV66" s="8"/>
      <c r="EW66" s="8"/>
      <c r="EX66" s="8"/>
      <c r="EY66" s="8"/>
      <c r="EZ66" s="8"/>
      <c r="FA66" s="8"/>
      <c r="FB66" s="8"/>
      <c r="FC66" s="8"/>
      <c r="FD66" s="8"/>
      <c r="FE66" s="8"/>
      <c r="FF66" s="8"/>
      <c r="FG66" s="8"/>
      <c r="FH66" s="8"/>
      <c r="FI66" s="8"/>
      <c r="FJ66" s="8"/>
      <c r="FK66" s="8"/>
      <c r="FL66" s="8"/>
      <c r="FM66" s="8"/>
      <c r="FN66" s="8"/>
      <c r="FO66" s="8"/>
      <c r="FP66" s="8"/>
      <c r="FQ66" s="8"/>
      <c r="FR66" s="8"/>
    </row>
    <row r="67" spans="1:174" s="4" customFormat="1" x14ac:dyDescent="0.25">
      <c r="A67" s="11"/>
      <c r="B67" s="11"/>
      <c r="C67" s="11"/>
      <c r="D67" s="11"/>
      <c r="E67" s="11"/>
      <c r="F67" s="11"/>
      <c r="G67" s="11"/>
    </row>
    <row r="68" spans="1:174" s="4" customFormat="1" x14ac:dyDescent="0.25">
      <c r="A68" s="11"/>
      <c r="B68" s="11"/>
      <c r="C68" s="11"/>
      <c r="D68" s="11"/>
      <c r="E68" s="11"/>
      <c r="F68" s="11"/>
      <c r="G68" s="11"/>
    </row>
    <row r="69" spans="1:174" s="4" customFormat="1" x14ac:dyDescent="0.25">
      <c r="A69" s="11"/>
      <c r="B69" s="11"/>
      <c r="C69" s="11"/>
      <c r="D69" s="11"/>
      <c r="E69" s="11"/>
      <c r="F69" s="11"/>
      <c r="G69" s="11"/>
    </row>
    <row r="70" spans="1:174" s="4" customFormat="1" x14ac:dyDescent="0.25">
      <c r="A70" s="11"/>
      <c r="B70" s="11"/>
      <c r="C70" s="11"/>
      <c r="D70" s="11"/>
      <c r="E70" s="11"/>
      <c r="F70" s="11"/>
      <c r="G70" s="11"/>
    </row>
    <row r="71" spans="1:174" s="4" customFormat="1" x14ac:dyDescent="0.25">
      <c r="A71" s="11"/>
      <c r="B71" s="11"/>
      <c r="C71" s="11"/>
      <c r="D71" s="11"/>
      <c r="E71" s="11"/>
      <c r="F71" s="11"/>
      <c r="G71" s="11"/>
    </row>
    <row r="72" spans="1:174" s="4" customFormat="1" x14ac:dyDescent="0.25">
      <c r="A72" s="11"/>
      <c r="B72" s="11"/>
      <c r="C72" s="11"/>
      <c r="D72" s="11"/>
      <c r="E72" s="11"/>
      <c r="F72" s="11"/>
      <c r="G72" s="11"/>
    </row>
    <row r="73" spans="1:174" s="4" customFormat="1" x14ac:dyDescent="0.25">
      <c r="A73" s="11"/>
      <c r="B73" s="11"/>
      <c r="C73" s="11"/>
      <c r="D73" s="11"/>
      <c r="E73" s="11"/>
      <c r="F73" s="11"/>
      <c r="G73" s="11"/>
    </row>
    <row r="74" spans="1:174" s="4" customFormat="1" x14ac:dyDescent="0.25">
      <c r="A74" s="11"/>
      <c r="B74" s="11"/>
      <c r="C74" s="11"/>
      <c r="D74" s="11"/>
      <c r="E74" s="11"/>
      <c r="F74" s="11"/>
      <c r="G74" s="11"/>
    </row>
    <row r="75" spans="1:174" s="4" customFormat="1" x14ac:dyDescent="0.25">
      <c r="A75" s="11"/>
      <c r="B75" s="11"/>
      <c r="C75" s="11"/>
      <c r="D75" s="11"/>
      <c r="E75" s="11"/>
      <c r="F75" s="11"/>
      <c r="G75" s="11"/>
    </row>
    <row r="76" spans="1:174" s="4" customFormat="1" x14ac:dyDescent="0.25">
      <c r="A76" s="11"/>
      <c r="B76" s="11"/>
      <c r="C76" s="11"/>
      <c r="D76" s="11"/>
      <c r="E76" s="11"/>
      <c r="F76" s="11"/>
      <c r="G76" s="11"/>
    </row>
    <row r="77" spans="1:174" s="4" customFormat="1" x14ac:dyDescent="0.25">
      <c r="A77" s="11"/>
      <c r="B77" s="11"/>
      <c r="C77" s="11"/>
      <c r="D77" s="11"/>
      <c r="E77" s="11"/>
      <c r="F77" s="11"/>
      <c r="G77" s="11"/>
    </row>
    <row r="78" spans="1:174" s="4" customFormat="1" x14ac:dyDescent="0.25">
      <c r="A78" s="11"/>
      <c r="B78" s="11"/>
      <c r="C78" s="11"/>
      <c r="D78" s="11"/>
      <c r="E78" s="11"/>
      <c r="F78" s="11"/>
      <c r="G78" s="11"/>
    </row>
    <row r="79" spans="1:174" s="4" customFormat="1" x14ac:dyDescent="0.25">
      <c r="A79" s="11"/>
      <c r="B79" s="11"/>
      <c r="C79" s="11"/>
      <c r="D79" s="11"/>
      <c r="E79" s="11"/>
      <c r="F79" s="11"/>
      <c r="G79" s="11"/>
    </row>
    <row r="80" spans="1:174" s="4" customFormat="1" x14ac:dyDescent="0.25">
      <c r="A80" s="11"/>
      <c r="B80" s="11"/>
      <c r="C80" s="11"/>
      <c r="D80" s="11"/>
      <c r="E80" s="11"/>
      <c r="F80" s="11"/>
      <c r="G80" s="11"/>
    </row>
    <row r="81" spans="1:7" s="4" customFormat="1" x14ac:dyDescent="0.25">
      <c r="A81" s="11"/>
      <c r="B81" s="11"/>
      <c r="C81" s="11"/>
      <c r="D81" s="11"/>
      <c r="E81" s="11"/>
      <c r="F81" s="11"/>
      <c r="G81" s="11"/>
    </row>
    <row r="82" spans="1:7" s="4" customFormat="1" x14ac:dyDescent="0.25">
      <c r="A82" s="11"/>
      <c r="B82" s="11"/>
      <c r="C82" s="11"/>
      <c r="D82" s="11"/>
      <c r="E82" s="11"/>
      <c r="F82" s="11"/>
      <c r="G82" s="11"/>
    </row>
    <row r="83" spans="1:7" s="4" customFormat="1" x14ac:dyDescent="0.25">
      <c r="A83" s="11"/>
      <c r="B83" s="11"/>
      <c r="C83" s="11"/>
      <c r="D83" s="11"/>
      <c r="E83" s="11"/>
      <c r="F83" s="11"/>
      <c r="G83" s="11"/>
    </row>
    <row r="84" spans="1:7" s="4" customFormat="1" x14ac:dyDescent="0.25">
      <c r="A84" s="11"/>
      <c r="B84" s="11"/>
      <c r="C84" s="11"/>
      <c r="D84" s="11"/>
      <c r="E84" s="11"/>
      <c r="F84" s="11"/>
      <c r="G84" s="11"/>
    </row>
    <row r="85" spans="1:7" s="4" customFormat="1" x14ac:dyDescent="0.25">
      <c r="A85" s="11"/>
      <c r="B85" s="11"/>
      <c r="C85" s="11"/>
      <c r="D85" s="11"/>
      <c r="E85" s="11"/>
      <c r="F85" s="11"/>
      <c r="G85" s="11"/>
    </row>
    <row r="86" spans="1:7" s="4" customFormat="1" x14ac:dyDescent="0.25">
      <c r="A86" s="11"/>
      <c r="B86" s="11"/>
      <c r="C86" s="11"/>
      <c r="D86" s="11"/>
      <c r="E86" s="11"/>
      <c r="F86" s="11"/>
      <c r="G86" s="11"/>
    </row>
    <row r="87" spans="1:7" s="4" customFormat="1" x14ac:dyDescent="0.25">
      <c r="A87" s="11"/>
      <c r="B87" s="11"/>
      <c r="C87" s="11"/>
      <c r="D87" s="11"/>
      <c r="E87" s="11"/>
      <c r="F87" s="11"/>
      <c r="G87" s="11"/>
    </row>
    <row r="88" spans="1:7" s="4" customFormat="1" x14ac:dyDescent="0.25">
      <c r="A88" s="11"/>
      <c r="B88" s="11"/>
      <c r="C88" s="11"/>
      <c r="D88" s="11"/>
      <c r="E88" s="11"/>
      <c r="F88" s="11"/>
      <c r="G88" s="11"/>
    </row>
    <row r="89" spans="1:7" s="4" customFormat="1" x14ac:dyDescent="0.25">
      <c r="A89" s="11"/>
      <c r="B89" s="11"/>
      <c r="C89" s="11"/>
      <c r="D89" s="11"/>
      <c r="E89" s="11"/>
      <c r="F89" s="11"/>
      <c r="G89" s="11"/>
    </row>
    <row r="90" spans="1:7" s="4" customFormat="1" x14ac:dyDescent="0.25">
      <c r="A90" s="11"/>
      <c r="B90" s="11"/>
      <c r="C90" s="11"/>
      <c r="D90" s="11"/>
      <c r="E90" s="11"/>
      <c r="F90" s="11"/>
      <c r="G90" s="11"/>
    </row>
    <row r="91" spans="1:7" s="4" customFormat="1" x14ac:dyDescent="0.25">
      <c r="A91" s="11"/>
      <c r="B91" s="11"/>
      <c r="C91" s="11"/>
      <c r="D91" s="11"/>
      <c r="E91" s="11"/>
      <c r="F91" s="11"/>
      <c r="G91" s="11"/>
    </row>
    <row r="92" spans="1:7" s="4" customFormat="1" x14ac:dyDescent="0.25">
      <c r="A92" s="11"/>
      <c r="B92" s="11"/>
      <c r="C92" s="11"/>
      <c r="D92" s="11"/>
      <c r="E92" s="11"/>
      <c r="F92" s="11"/>
      <c r="G92" s="11"/>
    </row>
    <row r="93" spans="1:7" s="4" customFormat="1" x14ac:dyDescent="0.25">
      <c r="A93" s="11"/>
      <c r="B93" s="11"/>
      <c r="C93" s="11"/>
      <c r="D93" s="11"/>
      <c r="E93" s="11"/>
      <c r="F93" s="11"/>
      <c r="G93" s="11"/>
    </row>
    <row r="94" spans="1:7" s="4" customFormat="1" x14ac:dyDescent="0.25">
      <c r="A94" s="11"/>
      <c r="B94" s="11"/>
      <c r="C94" s="11"/>
      <c r="D94" s="11"/>
      <c r="E94" s="11"/>
      <c r="F94" s="11"/>
      <c r="G94" s="11"/>
    </row>
    <row r="95" spans="1:7" s="4" customFormat="1" x14ac:dyDescent="0.25">
      <c r="A95" s="11"/>
      <c r="B95" s="11"/>
      <c r="C95" s="11"/>
      <c r="D95" s="11"/>
      <c r="E95" s="11"/>
      <c r="F95" s="11"/>
      <c r="G95" s="11"/>
    </row>
    <row r="96" spans="1:7" s="4" customFormat="1" x14ac:dyDescent="0.25">
      <c r="A96" s="11"/>
      <c r="B96" s="11"/>
      <c r="C96" s="11"/>
      <c r="D96" s="11"/>
      <c r="E96" s="11"/>
      <c r="F96" s="11"/>
      <c r="G96" s="11"/>
    </row>
    <row r="97" spans="1:7" s="4" customFormat="1" x14ac:dyDescent="0.25">
      <c r="A97" s="11"/>
      <c r="B97" s="11"/>
      <c r="C97" s="11"/>
      <c r="D97" s="11"/>
      <c r="E97" s="11"/>
      <c r="F97" s="11"/>
      <c r="G97" s="11"/>
    </row>
    <row r="98" spans="1:7" s="4" customFormat="1" x14ac:dyDescent="0.25">
      <c r="A98" s="11"/>
      <c r="B98" s="11"/>
      <c r="C98" s="11"/>
      <c r="D98" s="11"/>
      <c r="E98" s="11"/>
      <c r="F98" s="11"/>
      <c r="G98" s="11"/>
    </row>
    <row r="99" spans="1:7" s="4" customFormat="1" x14ac:dyDescent="0.25">
      <c r="A99" s="11"/>
      <c r="B99" s="11"/>
      <c r="C99" s="11"/>
      <c r="D99" s="11"/>
      <c r="E99" s="11"/>
      <c r="F99" s="11"/>
      <c r="G99" s="11"/>
    </row>
    <row r="100" spans="1:7" s="4" customFormat="1" x14ac:dyDescent="0.25">
      <c r="A100" s="11"/>
      <c r="B100" s="11"/>
      <c r="C100" s="11"/>
      <c r="D100" s="11"/>
      <c r="E100" s="11"/>
      <c r="F100" s="11"/>
      <c r="G100" s="11"/>
    </row>
    <row r="101" spans="1:7" s="4" customFormat="1" x14ac:dyDescent="0.25">
      <c r="A101" s="11"/>
      <c r="B101" s="11"/>
      <c r="C101" s="11"/>
      <c r="D101" s="11"/>
      <c r="E101" s="11"/>
      <c r="F101" s="11"/>
      <c r="G101" s="11"/>
    </row>
    <row r="102" spans="1:7" s="4" customFormat="1" x14ac:dyDescent="0.25">
      <c r="A102" s="11"/>
      <c r="B102" s="11"/>
      <c r="C102" s="11"/>
      <c r="D102" s="11"/>
      <c r="E102" s="11"/>
      <c r="F102" s="11"/>
      <c r="G102" s="11"/>
    </row>
    <row r="103" spans="1:7" s="4" customFormat="1" x14ac:dyDescent="0.25">
      <c r="A103" s="11"/>
      <c r="B103" s="11"/>
      <c r="C103" s="11"/>
      <c r="D103" s="11"/>
      <c r="E103" s="11"/>
      <c r="F103" s="11"/>
      <c r="G103" s="11"/>
    </row>
    <row r="104" spans="1:7" s="4" customFormat="1" x14ac:dyDescent="0.25">
      <c r="A104" s="11"/>
      <c r="B104" s="11"/>
      <c r="C104" s="11"/>
      <c r="D104" s="11"/>
      <c r="E104" s="11"/>
      <c r="F104" s="11"/>
      <c r="G104" s="11"/>
    </row>
    <row r="105" spans="1:7" s="4" customFormat="1" x14ac:dyDescent="0.25">
      <c r="A105" s="11"/>
      <c r="B105" s="11"/>
      <c r="C105" s="11"/>
      <c r="D105" s="11"/>
      <c r="E105" s="11"/>
      <c r="F105" s="11"/>
      <c r="G105" s="11"/>
    </row>
    <row r="106" spans="1:7" s="4" customFormat="1" x14ac:dyDescent="0.25">
      <c r="A106" s="11"/>
      <c r="B106" s="11"/>
      <c r="C106" s="11"/>
      <c r="D106" s="11"/>
      <c r="E106" s="11"/>
      <c r="F106" s="11"/>
      <c r="G106" s="11"/>
    </row>
    <row r="107" spans="1:7" s="4" customFormat="1" x14ac:dyDescent="0.25">
      <c r="A107" s="11"/>
      <c r="B107" s="11"/>
      <c r="C107" s="11"/>
      <c r="D107" s="11"/>
      <c r="E107" s="11"/>
      <c r="F107" s="11"/>
      <c r="G107" s="11"/>
    </row>
    <row r="108" spans="1:7" s="4" customFormat="1" x14ac:dyDescent="0.25">
      <c r="A108" s="11"/>
      <c r="B108" s="11"/>
      <c r="C108" s="11"/>
      <c r="D108" s="11"/>
      <c r="E108" s="11"/>
      <c r="F108" s="11"/>
      <c r="G108" s="11"/>
    </row>
    <row r="109" spans="1:7" s="4" customFormat="1" x14ac:dyDescent="0.25">
      <c r="A109" s="11"/>
      <c r="B109" s="11"/>
      <c r="C109" s="11"/>
      <c r="D109" s="11"/>
      <c r="E109" s="11"/>
      <c r="F109" s="11"/>
      <c r="G109" s="11"/>
    </row>
    <row r="110" spans="1:7" s="4" customFormat="1" x14ac:dyDescent="0.25">
      <c r="A110" s="11"/>
      <c r="B110" s="11"/>
      <c r="C110" s="11"/>
      <c r="D110" s="11"/>
      <c r="E110" s="11"/>
      <c r="F110" s="11"/>
      <c r="G110" s="11"/>
    </row>
    <row r="111" spans="1:7" s="4" customFormat="1" x14ac:dyDescent="0.25">
      <c r="A111" s="11"/>
      <c r="B111" s="11"/>
      <c r="C111" s="11"/>
      <c r="D111" s="11"/>
      <c r="E111" s="11"/>
      <c r="F111" s="11"/>
      <c r="G111" s="11"/>
    </row>
    <row r="112" spans="1:7" s="4" customFormat="1" x14ac:dyDescent="0.25">
      <c r="A112" s="11"/>
      <c r="B112" s="11"/>
      <c r="C112" s="11"/>
      <c r="D112" s="11"/>
      <c r="E112" s="11"/>
      <c r="F112" s="11"/>
      <c r="G112" s="11"/>
    </row>
    <row r="113" spans="1:7" s="4" customFormat="1" x14ac:dyDescent="0.25">
      <c r="A113" s="11"/>
      <c r="B113" s="11"/>
      <c r="C113" s="11"/>
      <c r="D113" s="11"/>
      <c r="E113" s="11"/>
      <c r="F113" s="11"/>
      <c r="G113" s="11"/>
    </row>
    <row r="114" spans="1:7" s="4" customFormat="1" x14ac:dyDescent="0.25">
      <c r="A114" s="11"/>
      <c r="B114" s="11"/>
      <c r="C114" s="11"/>
      <c r="D114" s="11"/>
      <c r="E114" s="11"/>
      <c r="F114" s="11"/>
      <c r="G114" s="11"/>
    </row>
    <row r="115" spans="1:7" s="4" customFormat="1" x14ac:dyDescent="0.25">
      <c r="A115" s="11"/>
      <c r="B115" s="11"/>
      <c r="C115" s="11"/>
      <c r="D115" s="11"/>
      <c r="E115" s="11"/>
      <c r="F115" s="11"/>
      <c r="G115" s="11"/>
    </row>
    <row r="116" spans="1:7" s="4" customFormat="1" x14ac:dyDescent="0.25">
      <c r="A116" s="11"/>
      <c r="B116" s="11"/>
      <c r="C116" s="11"/>
      <c r="D116" s="11"/>
      <c r="E116" s="11"/>
      <c r="F116" s="11"/>
      <c r="G116" s="11"/>
    </row>
    <row r="117" spans="1:7" s="4" customFormat="1" x14ac:dyDescent="0.25">
      <c r="A117" s="11"/>
      <c r="B117" s="11"/>
      <c r="C117" s="11"/>
      <c r="D117" s="11"/>
      <c r="E117" s="11"/>
      <c r="F117" s="11"/>
      <c r="G117" s="11"/>
    </row>
    <row r="118" spans="1:7" s="4" customFormat="1" x14ac:dyDescent="0.25">
      <c r="A118" s="11"/>
      <c r="B118" s="11"/>
      <c r="C118" s="11"/>
      <c r="D118" s="11"/>
      <c r="E118" s="11"/>
      <c r="F118" s="11"/>
      <c r="G118" s="11"/>
    </row>
    <row r="119" spans="1:7" s="4" customFormat="1" x14ac:dyDescent="0.25">
      <c r="A119" s="11"/>
      <c r="B119" s="11"/>
      <c r="C119" s="11"/>
      <c r="D119" s="11"/>
      <c r="E119" s="11"/>
      <c r="F119" s="11"/>
      <c r="G119" s="11"/>
    </row>
    <row r="120" spans="1:7" s="4" customFormat="1" x14ac:dyDescent="0.25">
      <c r="A120" s="11"/>
      <c r="B120" s="11"/>
      <c r="C120" s="11"/>
      <c r="D120" s="11"/>
      <c r="E120" s="11"/>
      <c r="F120" s="11"/>
      <c r="G120" s="11"/>
    </row>
    <row r="121" spans="1:7" s="4" customFormat="1" x14ac:dyDescent="0.25">
      <c r="A121" s="11"/>
      <c r="B121" s="11"/>
      <c r="C121" s="11"/>
      <c r="D121" s="11"/>
      <c r="E121" s="11"/>
      <c r="F121" s="11"/>
      <c r="G121" s="11"/>
    </row>
    <row r="122" spans="1:7" s="4" customFormat="1" x14ac:dyDescent="0.25">
      <c r="A122" s="11"/>
      <c r="B122" s="11"/>
      <c r="C122" s="11"/>
      <c r="D122" s="11"/>
      <c r="E122" s="11"/>
      <c r="F122" s="11"/>
      <c r="G122" s="11"/>
    </row>
    <row r="123" spans="1:7" s="4" customFormat="1" x14ac:dyDescent="0.25">
      <c r="A123" s="11"/>
      <c r="B123" s="11"/>
      <c r="C123" s="11"/>
      <c r="D123" s="11"/>
      <c r="E123" s="11"/>
      <c r="F123" s="11"/>
      <c r="G123" s="11"/>
    </row>
    <row r="124" spans="1:7" s="4" customFormat="1" x14ac:dyDescent="0.25">
      <c r="A124" s="11"/>
      <c r="B124" s="11"/>
      <c r="C124" s="11"/>
      <c r="D124" s="11"/>
      <c r="E124" s="11"/>
      <c r="F124" s="11"/>
      <c r="G124" s="11"/>
    </row>
    <row r="125" spans="1:7" s="4" customFormat="1" x14ac:dyDescent="0.25">
      <c r="A125" s="11"/>
      <c r="B125" s="11"/>
      <c r="C125" s="11"/>
      <c r="D125" s="11"/>
      <c r="E125" s="11"/>
      <c r="F125" s="11"/>
      <c r="G125" s="11"/>
    </row>
    <row r="126" spans="1:7" s="4" customFormat="1" x14ac:dyDescent="0.25">
      <c r="A126" s="11"/>
      <c r="B126" s="11"/>
      <c r="C126" s="11"/>
      <c r="D126" s="11"/>
      <c r="E126" s="11"/>
      <c r="F126" s="11"/>
      <c r="G126" s="11"/>
    </row>
    <row r="127" spans="1:7" s="4" customFormat="1" x14ac:dyDescent="0.25">
      <c r="A127" s="11"/>
      <c r="B127" s="11"/>
      <c r="C127" s="11"/>
      <c r="D127" s="11"/>
      <c r="E127" s="11"/>
      <c r="F127" s="11"/>
      <c r="G127" s="11"/>
    </row>
    <row r="128" spans="1:7" s="4" customFormat="1" x14ac:dyDescent="0.25">
      <c r="A128" s="11"/>
      <c r="B128" s="11"/>
      <c r="C128" s="11"/>
      <c r="D128" s="11"/>
      <c r="E128" s="11"/>
      <c r="F128" s="11"/>
      <c r="G128" s="11"/>
    </row>
    <row r="129" spans="1:7" s="4" customFormat="1" x14ac:dyDescent="0.25">
      <c r="A129" s="11"/>
      <c r="B129" s="11"/>
      <c r="C129" s="11"/>
      <c r="D129" s="11"/>
      <c r="E129" s="11"/>
      <c r="F129" s="11"/>
      <c r="G129" s="11"/>
    </row>
    <row r="130" spans="1:7" s="4" customFormat="1" x14ac:dyDescent="0.25">
      <c r="A130" s="11"/>
      <c r="B130" s="11"/>
      <c r="C130" s="11"/>
      <c r="D130" s="11"/>
      <c r="E130" s="11"/>
      <c r="F130" s="11"/>
      <c r="G130" s="11"/>
    </row>
    <row r="131" spans="1:7" s="4" customFormat="1" x14ac:dyDescent="0.25">
      <c r="A131" s="11"/>
      <c r="B131" s="11"/>
      <c r="C131" s="11"/>
      <c r="D131" s="11"/>
      <c r="E131" s="11"/>
      <c r="F131" s="11"/>
      <c r="G131" s="11"/>
    </row>
    <row r="132" spans="1:7" s="4" customFormat="1" x14ac:dyDescent="0.25">
      <c r="A132" s="11"/>
      <c r="B132" s="11"/>
      <c r="C132" s="11"/>
      <c r="D132" s="11"/>
      <c r="E132" s="11"/>
      <c r="F132" s="11"/>
      <c r="G132" s="11"/>
    </row>
    <row r="133" spans="1:7" s="4" customFormat="1" x14ac:dyDescent="0.25">
      <c r="A133" s="11"/>
      <c r="B133" s="11"/>
      <c r="C133" s="11"/>
      <c r="D133" s="11"/>
      <c r="E133" s="11"/>
      <c r="F133" s="11"/>
      <c r="G133" s="11"/>
    </row>
    <row r="134" spans="1:7" s="4" customFormat="1" x14ac:dyDescent="0.25">
      <c r="A134" s="11"/>
      <c r="B134" s="11"/>
      <c r="C134" s="11"/>
      <c r="D134" s="11"/>
      <c r="E134" s="11"/>
      <c r="F134" s="11"/>
      <c r="G134" s="11"/>
    </row>
    <row r="135" spans="1:7" s="4" customFormat="1" x14ac:dyDescent="0.25">
      <c r="A135" s="11"/>
      <c r="B135" s="11"/>
      <c r="C135" s="11"/>
      <c r="D135" s="11"/>
      <c r="E135" s="11"/>
      <c r="F135" s="11"/>
      <c r="G135" s="11"/>
    </row>
    <row r="136" spans="1:7" s="4" customFormat="1" x14ac:dyDescent="0.25">
      <c r="A136" s="11"/>
      <c r="B136" s="11"/>
      <c r="C136" s="11"/>
      <c r="D136" s="11"/>
      <c r="E136" s="11"/>
      <c r="F136" s="11"/>
      <c r="G136" s="11"/>
    </row>
    <row r="137" spans="1:7" s="4" customFormat="1" x14ac:dyDescent="0.25">
      <c r="A137" s="11"/>
      <c r="B137" s="11"/>
      <c r="C137" s="11"/>
      <c r="D137" s="11"/>
      <c r="E137" s="11"/>
      <c r="F137" s="11"/>
      <c r="G137" s="11"/>
    </row>
    <row r="138" spans="1:7" s="4" customFormat="1" x14ac:dyDescent="0.25">
      <c r="A138" s="11"/>
      <c r="B138" s="11"/>
      <c r="C138" s="11"/>
      <c r="D138" s="11"/>
      <c r="E138" s="11"/>
      <c r="F138" s="11"/>
      <c r="G138" s="11"/>
    </row>
    <row r="139" spans="1:7" s="4" customFormat="1" x14ac:dyDescent="0.25">
      <c r="A139" s="11"/>
      <c r="B139" s="11"/>
      <c r="C139" s="11"/>
      <c r="D139" s="11"/>
      <c r="E139" s="11"/>
      <c r="F139" s="11"/>
      <c r="G139" s="11"/>
    </row>
    <row r="140" spans="1:7" s="4" customFormat="1" x14ac:dyDescent="0.25">
      <c r="A140" s="11"/>
      <c r="B140" s="11"/>
      <c r="C140" s="11"/>
      <c r="D140" s="11"/>
      <c r="E140" s="11"/>
      <c r="F140" s="11"/>
      <c r="G140" s="11"/>
    </row>
    <row r="141" spans="1:7" s="4" customFormat="1" x14ac:dyDescent="0.25">
      <c r="A141" s="11"/>
      <c r="B141" s="11"/>
      <c r="C141" s="11"/>
      <c r="D141" s="11"/>
      <c r="E141" s="11"/>
      <c r="F141" s="11"/>
      <c r="G141" s="11"/>
    </row>
    <row r="142" spans="1:7" s="4" customFormat="1" x14ac:dyDescent="0.25">
      <c r="A142" s="11"/>
      <c r="B142" s="11"/>
      <c r="C142" s="11"/>
      <c r="D142" s="11"/>
      <c r="E142" s="11"/>
      <c r="F142" s="11"/>
      <c r="G142" s="11"/>
    </row>
    <row r="143" spans="1:7" s="4" customFormat="1" x14ac:dyDescent="0.25">
      <c r="A143" s="11"/>
      <c r="B143" s="11"/>
      <c r="C143" s="11"/>
      <c r="D143" s="11"/>
      <c r="E143" s="11"/>
      <c r="F143" s="11"/>
      <c r="G143" s="11"/>
    </row>
    <row r="144" spans="1:7" s="4" customFormat="1" x14ac:dyDescent="0.25">
      <c r="A144" s="11"/>
      <c r="B144" s="11"/>
      <c r="C144" s="11"/>
      <c r="D144" s="11"/>
      <c r="E144" s="11"/>
      <c r="F144" s="11"/>
      <c r="G144" s="11"/>
    </row>
    <row r="145" spans="1:7" s="4" customFormat="1" x14ac:dyDescent="0.25">
      <c r="A145" s="11"/>
      <c r="B145" s="11"/>
      <c r="C145" s="11"/>
      <c r="D145" s="11"/>
      <c r="E145" s="11"/>
      <c r="F145" s="11"/>
      <c r="G145" s="11"/>
    </row>
    <row r="146" spans="1:7" s="4" customFormat="1" x14ac:dyDescent="0.25">
      <c r="A146" s="11"/>
      <c r="B146" s="11"/>
      <c r="C146" s="11"/>
      <c r="D146" s="11"/>
      <c r="E146" s="11"/>
      <c r="F146" s="11"/>
      <c r="G146" s="11"/>
    </row>
    <row r="147" spans="1:7" s="4" customFormat="1" x14ac:dyDescent="0.25">
      <c r="A147" s="11"/>
      <c r="B147" s="11"/>
      <c r="C147" s="11"/>
      <c r="D147" s="11"/>
      <c r="E147" s="11"/>
      <c r="F147" s="11"/>
      <c r="G147" s="11"/>
    </row>
    <row r="148" spans="1:7" s="4" customFormat="1" x14ac:dyDescent="0.25">
      <c r="A148" s="11"/>
      <c r="B148" s="11"/>
      <c r="C148" s="11"/>
      <c r="D148" s="11"/>
      <c r="E148" s="11"/>
      <c r="F148" s="11"/>
      <c r="G148" s="11"/>
    </row>
    <row r="149" spans="1:7" s="4" customFormat="1" x14ac:dyDescent="0.25">
      <c r="A149" s="11"/>
      <c r="B149" s="11"/>
      <c r="C149" s="11"/>
      <c r="D149" s="11"/>
      <c r="E149" s="11"/>
      <c r="F149" s="11"/>
      <c r="G149" s="11"/>
    </row>
    <row r="150" spans="1:7" s="4" customFormat="1" x14ac:dyDescent="0.25">
      <c r="A150" s="11"/>
      <c r="B150" s="11"/>
      <c r="C150" s="11"/>
      <c r="D150" s="11"/>
      <c r="E150" s="11"/>
      <c r="F150" s="11"/>
      <c r="G150" s="11"/>
    </row>
    <row r="151" spans="1:7" s="4" customFormat="1" x14ac:dyDescent="0.25">
      <c r="A151" s="11"/>
      <c r="B151" s="11"/>
      <c r="C151" s="11"/>
      <c r="D151" s="11"/>
      <c r="E151" s="11"/>
      <c r="F151" s="11"/>
      <c r="G151" s="11"/>
    </row>
    <row r="152" spans="1:7" s="4" customFormat="1" x14ac:dyDescent="0.25">
      <c r="A152" s="11"/>
      <c r="B152" s="11"/>
      <c r="C152" s="11"/>
      <c r="D152" s="11"/>
      <c r="E152" s="11"/>
      <c r="F152" s="11"/>
      <c r="G152" s="11"/>
    </row>
    <row r="153" spans="1:7" s="4" customFormat="1" x14ac:dyDescent="0.25">
      <c r="A153" s="11"/>
      <c r="B153" s="11"/>
      <c r="C153" s="11"/>
      <c r="D153" s="11"/>
      <c r="E153" s="11"/>
      <c r="F153" s="11"/>
      <c r="G153" s="11"/>
    </row>
    <row r="154" spans="1:7" s="4" customFormat="1" x14ac:dyDescent="0.25">
      <c r="A154" s="11"/>
      <c r="B154" s="11"/>
      <c r="C154" s="11"/>
      <c r="D154" s="11"/>
      <c r="E154" s="11"/>
      <c r="F154" s="11"/>
      <c r="G154" s="11"/>
    </row>
    <row r="155" spans="1:7" s="4" customFormat="1" x14ac:dyDescent="0.25">
      <c r="A155" s="11"/>
      <c r="B155" s="11"/>
      <c r="C155" s="11"/>
      <c r="D155" s="11"/>
      <c r="E155" s="11"/>
      <c r="F155" s="11"/>
      <c r="G155" s="11"/>
    </row>
    <row r="156" spans="1:7" s="4" customFormat="1" x14ac:dyDescent="0.25">
      <c r="A156" s="11"/>
      <c r="B156" s="11"/>
      <c r="C156" s="11"/>
      <c r="D156" s="11"/>
      <c r="E156" s="11"/>
      <c r="F156" s="11"/>
      <c r="G156" s="11"/>
    </row>
    <row r="157" spans="1:7" s="4" customFormat="1" x14ac:dyDescent="0.25">
      <c r="A157" s="11"/>
      <c r="B157" s="11"/>
      <c r="C157" s="11"/>
      <c r="D157" s="11"/>
      <c r="E157" s="11"/>
      <c r="F157" s="11"/>
      <c r="G157" s="11"/>
    </row>
    <row r="158" spans="1:7" s="4" customFormat="1" x14ac:dyDescent="0.25">
      <c r="A158" s="11"/>
      <c r="B158" s="11"/>
      <c r="C158" s="11"/>
      <c r="D158" s="11"/>
      <c r="E158" s="11"/>
      <c r="F158" s="11"/>
      <c r="G158" s="11"/>
    </row>
    <row r="159" spans="1:7" s="4" customFormat="1" x14ac:dyDescent="0.25">
      <c r="A159" s="11"/>
      <c r="B159" s="11"/>
      <c r="C159" s="11"/>
      <c r="D159" s="11"/>
      <c r="E159" s="11"/>
      <c r="F159" s="11"/>
      <c r="G159" s="11"/>
    </row>
    <row r="160" spans="1:7" s="4" customFormat="1" x14ac:dyDescent="0.25">
      <c r="A160" s="11"/>
      <c r="B160" s="11"/>
      <c r="C160" s="11"/>
      <c r="D160" s="11"/>
      <c r="E160" s="11"/>
      <c r="F160" s="11"/>
      <c r="G160" s="11"/>
    </row>
    <row r="161" spans="1:7" s="4" customFormat="1" x14ac:dyDescent="0.25">
      <c r="A161" s="11"/>
      <c r="B161" s="11"/>
      <c r="C161" s="11"/>
      <c r="D161" s="11"/>
      <c r="E161" s="11"/>
      <c r="F161" s="11"/>
      <c r="G161" s="11"/>
    </row>
    <row r="162" spans="1:7" s="4" customFormat="1" x14ac:dyDescent="0.25">
      <c r="A162" s="11"/>
      <c r="B162" s="11"/>
      <c r="C162" s="11"/>
      <c r="D162" s="11"/>
      <c r="E162" s="11"/>
      <c r="F162" s="11"/>
      <c r="G162" s="11"/>
    </row>
    <row r="163" spans="1:7" s="4" customFormat="1" x14ac:dyDescent="0.25">
      <c r="A163" s="11"/>
      <c r="B163" s="11"/>
      <c r="C163" s="11"/>
      <c r="D163" s="11"/>
      <c r="E163" s="11"/>
      <c r="F163" s="11"/>
      <c r="G163" s="11"/>
    </row>
    <row r="164" spans="1:7" s="4" customFormat="1" x14ac:dyDescent="0.25">
      <c r="A164" s="11"/>
      <c r="B164" s="11"/>
      <c r="C164" s="11"/>
      <c r="D164" s="11"/>
      <c r="E164" s="11"/>
      <c r="F164" s="11"/>
      <c r="G164" s="11"/>
    </row>
    <row r="165" spans="1:7" s="4" customFormat="1" x14ac:dyDescent="0.25">
      <c r="A165" s="11"/>
      <c r="B165" s="11"/>
      <c r="C165" s="11"/>
      <c r="D165" s="11"/>
      <c r="E165" s="11"/>
      <c r="F165" s="11"/>
      <c r="G165" s="11"/>
    </row>
    <row r="166" spans="1:7" s="4" customFormat="1" x14ac:dyDescent="0.25">
      <c r="A166" s="11"/>
      <c r="B166" s="11"/>
      <c r="C166" s="11"/>
      <c r="D166" s="11"/>
      <c r="E166" s="11"/>
      <c r="F166" s="11"/>
      <c r="G166" s="11"/>
    </row>
    <row r="167" spans="1:7" s="4" customFormat="1" x14ac:dyDescent="0.25">
      <c r="A167" s="11"/>
      <c r="B167" s="11"/>
      <c r="C167" s="11"/>
      <c r="D167" s="11"/>
      <c r="E167" s="11"/>
      <c r="F167" s="11"/>
      <c r="G167" s="11"/>
    </row>
    <row r="168" spans="1:7" s="4" customFormat="1" x14ac:dyDescent="0.25">
      <c r="A168" s="11"/>
      <c r="B168" s="11"/>
      <c r="C168" s="11"/>
      <c r="D168" s="11"/>
      <c r="E168" s="11"/>
      <c r="F168" s="11"/>
      <c r="G168" s="11"/>
    </row>
    <row r="169" spans="1:7" s="4" customFormat="1" x14ac:dyDescent="0.25">
      <c r="A169" s="11"/>
      <c r="B169" s="11"/>
      <c r="C169" s="11"/>
      <c r="D169" s="11"/>
      <c r="E169" s="11"/>
      <c r="F169" s="11"/>
      <c r="G169" s="11"/>
    </row>
    <row r="170" spans="1:7" s="4" customFormat="1" x14ac:dyDescent="0.25">
      <c r="A170" s="11"/>
      <c r="B170" s="11"/>
      <c r="C170" s="11"/>
      <c r="D170" s="11"/>
      <c r="E170" s="11"/>
      <c r="F170" s="11"/>
      <c r="G170" s="11"/>
    </row>
    <row r="171" spans="1:7" s="4" customFormat="1" x14ac:dyDescent="0.25">
      <c r="A171" s="11"/>
      <c r="B171" s="11"/>
      <c r="C171" s="11"/>
      <c r="D171" s="11"/>
      <c r="E171" s="11"/>
      <c r="F171" s="11"/>
      <c r="G171" s="11"/>
    </row>
    <row r="172" spans="1:7" s="4" customFormat="1" x14ac:dyDescent="0.25">
      <c r="A172" s="11"/>
      <c r="B172" s="11"/>
      <c r="C172" s="11"/>
      <c r="D172" s="11"/>
      <c r="E172" s="11"/>
      <c r="F172" s="11"/>
      <c r="G172" s="11"/>
    </row>
    <row r="173" spans="1:7" s="4" customFormat="1" x14ac:dyDescent="0.25">
      <c r="A173" s="11"/>
      <c r="B173" s="11"/>
      <c r="C173" s="11"/>
      <c r="D173" s="11"/>
      <c r="E173" s="11"/>
      <c r="F173" s="11"/>
      <c r="G173" s="11"/>
    </row>
    <row r="174" spans="1:7" s="4" customFormat="1" x14ac:dyDescent="0.25">
      <c r="A174" s="11"/>
      <c r="B174" s="11"/>
      <c r="C174" s="11"/>
      <c r="D174" s="11"/>
      <c r="E174" s="11"/>
      <c r="F174" s="11"/>
      <c r="G174" s="11"/>
    </row>
    <row r="175" spans="1:7" s="4" customFormat="1" x14ac:dyDescent="0.25">
      <c r="A175" s="11"/>
      <c r="B175" s="11"/>
      <c r="C175" s="11"/>
      <c r="D175" s="11"/>
      <c r="E175" s="11"/>
      <c r="F175" s="11"/>
      <c r="G175" s="11"/>
    </row>
    <row r="176" spans="1:7" s="4" customFormat="1" x14ac:dyDescent="0.25">
      <c r="A176" s="11"/>
      <c r="B176" s="11"/>
      <c r="C176" s="11"/>
      <c r="D176" s="11"/>
      <c r="E176" s="11"/>
      <c r="F176" s="11"/>
      <c r="G176" s="11"/>
    </row>
    <row r="177" spans="1:7" s="4" customFormat="1" x14ac:dyDescent="0.25">
      <c r="A177" s="11"/>
      <c r="B177" s="11"/>
      <c r="C177" s="11"/>
      <c r="D177" s="11"/>
      <c r="E177" s="11"/>
      <c r="F177" s="11"/>
      <c r="G177" s="11"/>
    </row>
    <row r="178" spans="1:7" s="4" customFormat="1" x14ac:dyDescent="0.25">
      <c r="A178" s="11"/>
      <c r="B178" s="11"/>
      <c r="C178" s="11"/>
      <c r="D178" s="11"/>
      <c r="E178" s="11"/>
      <c r="F178" s="11"/>
      <c r="G178" s="11"/>
    </row>
    <row r="179" spans="1:7" s="4" customFormat="1" x14ac:dyDescent="0.25">
      <c r="A179" s="11"/>
      <c r="B179" s="11"/>
      <c r="C179" s="11"/>
      <c r="D179" s="11"/>
      <c r="E179" s="11"/>
      <c r="F179" s="11"/>
      <c r="G179" s="11"/>
    </row>
    <row r="180" spans="1:7" s="4" customFormat="1" x14ac:dyDescent="0.25">
      <c r="A180" s="11"/>
      <c r="B180" s="11"/>
      <c r="C180" s="11"/>
      <c r="D180" s="11"/>
      <c r="E180" s="11"/>
      <c r="F180" s="11"/>
      <c r="G180" s="11"/>
    </row>
    <row r="181" spans="1:7" s="4" customFormat="1" x14ac:dyDescent="0.25">
      <c r="A181" s="11"/>
      <c r="B181" s="11"/>
      <c r="C181" s="11"/>
      <c r="D181" s="11"/>
      <c r="E181" s="11"/>
      <c r="F181" s="11"/>
      <c r="G181" s="11"/>
    </row>
    <row r="182" spans="1:7" s="4" customFormat="1" x14ac:dyDescent="0.25">
      <c r="A182" s="11"/>
      <c r="B182" s="11"/>
      <c r="C182" s="11"/>
      <c r="D182" s="11"/>
      <c r="E182" s="11"/>
      <c r="F182" s="11"/>
      <c r="G182" s="11"/>
    </row>
    <row r="183" spans="1:7" s="4" customFormat="1" x14ac:dyDescent="0.25">
      <c r="A183" s="11"/>
      <c r="B183" s="11"/>
      <c r="C183" s="11"/>
      <c r="D183" s="11"/>
      <c r="E183" s="11"/>
      <c r="F183" s="11"/>
      <c r="G183" s="11"/>
    </row>
    <row r="184" spans="1:7" s="4" customFormat="1" x14ac:dyDescent="0.25">
      <c r="A184" s="11"/>
      <c r="B184" s="11"/>
      <c r="C184" s="11"/>
      <c r="D184" s="11"/>
      <c r="E184" s="11"/>
      <c r="F184" s="11"/>
      <c r="G184" s="11"/>
    </row>
    <row r="185" spans="1:7" s="4" customFormat="1" x14ac:dyDescent="0.25">
      <c r="A185" s="11"/>
      <c r="B185" s="11"/>
      <c r="C185" s="11"/>
      <c r="D185" s="11"/>
      <c r="E185" s="11"/>
      <c r="F185" s="11"/>
      <c r="G185" s="11"/>
    </row>
    <row r="186" spans="1:7" s="4" customFormat="1" x14ac:dyDescent="0.25">
      <c r="A186" s="11"/>
      <c r="B186" s="11"/>
      <c r="C186" s="11"/>
      <c r="D186" s="11"/>
      <c r="E186" s="11"/>
      <c r="F186" s="11"/>
      <c r="G186" s="11"/>
    </row>
    <row r="187" spans="1:7" s="4" customFormat="1" x14ac:dyDescent="0.25">
      <c r="A187" s="11"/>
      <c r="B187" s="11"/>
      <c r="C187" s="11"/>
      <c r="D187" s="11"/>
      <c r="E187" s="11"/>
      <c r="F187" s="11"/>
      <c r="G187" s="11"/>
    </row>
    <row r="188" spans="1:7" s="4" customFormat="1" x14ac:dyDescent="0.25">
      <c r="A188" s="11"/>
      <c r="B188" s="11"/>
      <c r="C188" s="11"/>
      <c r="D188" s="11"/>
      <c r="E188" s="11"/>
      <c r="F188" s="11"/>
      <c r="G188" s="11"/>
    </row>
    <row r="189" spans="1:7" s="4" customFormat="1" x14ac:dyDescent="0.25">
      <c r="A189" s="11"/>
      <c r="B189" s="11"/>
      <c r="C189" s="11"/>
      <c r="D189" s="11"/>
      <c r="E189" s="11"/>
      <c r="F189" s="11"/>
      <c r="G189" s="11"/>
    </row>
    <row r="190" spans="1:7" s="4" customFormat="1" x14ac:dyDescent="0.25">
      <c r="A190" s="11"/>
      <c r="B190" s="11"/>
      <c r="C190" s="11"/>
      <c r="D190" s="11"/>
      <c r="E190" s="11"/>
      <c r="F190" s="11"/>
      <c r="G190" s="11"/>
    </row>
    <row r="191" spans="1:7" s="4" customFormat="1" x14ac:dyDescent="0.25">
      <c r="A191" s="11"/>
      <c r="B191" s="11"/>
      <c r="C191" s="11"/>
      <c r="D191" s="11"/>
      <c r="E191" s="11"/>
      <c r="F191" s="11"/>
      <c r="G191" s="11"/>
    </row>
    <row r="192" spans="1:7" s="4" customFormat="1" x14ac:dyDescent="0.25">
      <c r="A192" s="11"/>
      <c r="B192" s="11"/>
      <c r="C192" s="11"/>
      <c r="D192" s="11"/>
      <c r="E192" s="11"/>
      <c r="F192" s="11"/>
      <c r="G192" s="11"/>
    </row>
    <row r="193" spans="1:7" s="4" customFormat="1" x14ac:dyDescent="0.25">
      <c r="A193" s="11"/>
      <c r="B193" s="11"/>
      <c r="C193" s="11"/>
      <c r="D193" s="11"/>
      <c r="E193" s="11"/>
      <c r="F193" s="11"/>
      <c r="G193" s="11"/>
    </row>
    <row r="194" spans="1:7" s="4" customFormat="1" x14ac:dyDescent="0.25">
      <c r="A194" s="11"/>
      <c r="B194" s="11"/>
      <c r="C194" s="11"/>
      <c r="D194" s="11"/>
      <c r="E194" s="11"/>
      <c r="F194" s="11"/>
      <c r="G194" s="11"/>
    </row>
    <row r="195" spans="1:7" s="4" customFormat="1" x14ac:dyDescent="0.25">
      <c r="A195" s="11"/>
      <c r="B195" s="11"/>
      <c r="C195" s="11"/>
      <c r="D195" s="11"/>
      <c r="E195" s="11"/>
      <c r="F195" s="11"/>
      <c r="G195" s="11"/>
    </row>
    <row r="196" spans="1:7" s="4" customFormat="1" x14ac:dyDescent="0.25">
      <c r="A196" s="11"/>
      <c r="B196" s="11"/>
      <c r="C196" s="11"/>
      <c r="D196" s="11"/>
      <c r="E196" s="11"/>
      <c r="F196" s="11"/>
      <c r="G196" s="11"/>
    </row>
    <row r="197" spans="1:7" s="4" customFormat="1" x14ac:dyDescent="0.25">
      <c r="A197" s="11"/>
      <c r="B197" s="11"/>
      <c r="C197" s="11"/>
      <c r="D197" s="11"/>
      <c r="E197" s="11"/>
      <c r="F197" s="11"/>
      <c r="G197" s="11"/>
    </row>
    <row r="198" spans="1:7" s="4" customFormat="1" x14ac:dyDescent="0.25">
      <c r="A198" s="11"/>
      <c r="B198" s="11"/>
      <c r="C198" s="11"/>
      <c r="D198" s="11"/>
      <c r="E198" s="11"/>
      <c r="F198" s="11"/>
      <c r="G198" s="11"/>
    </row>
    <row r="199" spans="1:7" s="4" customFormat="1" x14ac:dyDescent="0.25">
      <c r="A199" s="11"/>
      <c r="B199" s="11"/>
      <c r="C199" s="11"/>
      <c r="D199" s="11"/>
      <c r="E199" s="11"/>
      <c r="F199" s="11"/>
      <c r="G199" s="11"/>
    </row>
    <row r="200" spans="1:7" s="4" customFormat="1" x14ac:dyDescent="0.25">
      <c r="A200" s="11"/>
      <c r="B200" s="11"/>
      <c r="C200" s="11"/>
      <c r="D200" s="11"/>
      <c r="E200" s="11"/>
      <c r="F200" s="11"/>
      <c r="G200" s="11"/>
    </row>
    <row r="201" spans="1:7" s="4" customFormat="1" x14ac:dyDescent="0.25">
      <c r="A201" s="11"/>
      <c r="B201" s="11"/>
      <c r="C201" s="11"/>
      <c r="D201" s="11"/>
      <c r="E201" s="11"/>
      <c r="F201" s="11"/>
      <c r="G201" s="11"/>
    </row>
    <row r="202" spans="1:7" s="4" customFormat="1" x14ac:dyDescent="0.25">
      <c r="A202" s="11"/>
      <c r="B202" s="11"/>
      <c r="C202" s="11"/>
      <c r="D202" s="11"/>
      <c r="E202" s="11"/>
      <c r="F202" s="11"/>
      <c r="G202" s="11"/>
    </row>
    <row r="203" spans="1:7" s="4" customFormat="1" x14ac:dyDescent="0.25">
      <c r="A203" s="11"/>
      <c r="B203" s="11"/>
      <c r="C203" s="11"/>
      <c r="D203" s="11"/>
      <c r="E203" s="11"/>
      <c r="F203" s="11"/>
      <c r="G203" s="11"/>
    </row>
    <row r="204" spans="1:7" s="4" customFormat="1" x14ac:dyDescent="0.25">
      <c r="A204" s="11"/>
      <c r="B204" s="11"/>
      <c r="C204" s="11"/>
      <c r="D204" s="11"/>
      <c r="E204" s="11"/>
      <c r="F204" s="11"/>
      <c r="G204" s="11"/>
    </row>
    <row r="205" spans="1:7" s="4" customFormat="1" x14ac:dyDescent="0.25">
      <c r="A205" s="11"/>
      <c r="B205" s="11"/>
      <c r="C205" s="11"/>
      <c r="D205" s="11"/>
      <c r="E205" s="11"/>
      <c r="F205" s="11"/>
      <c r="G205" s="11"/>
    </row>
    <row r="206" spans="1:7" s="4" customFormat="1" x14ac:dyDescent="0.25">
      <c r="A206" s="11"/>
      <c r="B206" s="11"/>
      <c r="C206" s="11"/>
      <c r="D206" s="11"/>
      <c r="E206" s="11"/>
      <c r="F206" s="11"/>
      <c r="G206" s="11"/>
    </row>
    <row r="207" spans="1:7" s="4" customFormat="1" x14ac:dyDescent="0.25">
      <c r="A207" s="11"/>
      <c r="B207" s="11"/>
      <c r="C207" s="11"/>
      <c r="D207" s="11"/>
      <c r="E207" s="11"/>
      <c r="F207" s="11"/>
      <c r="G207" s="11"/>
    </row>
    <row r="208" spans="1:7" s="4" customFormat="1" x14ac:dyDescent="0.25">
      <c r="A208" s="11"/>
      <c r="B208" s="11"/>
      <c r="C208" s="11"/>
      <c r="D208" s="11"/>
      <c r="E208" s="11"/>
      <c r="F208" s="11"/>
      <c r="G208" s="11"/>
    </row>
    <row r="209" spans="1:7" s="4" customFormat="1" x14ac:dyDescent="0.25">
      <c r="A209" s="11"/>
      <c r="B209" s="11"/>
      <c r="C209" s="11"/>
      <c r="D209" s="11"/>
      <c r="E209" s="11"/>
      <c r="F209" s="11"/>
      <c r="G209" s="11"/>
    </row>
    <row r="210" spans="1:7" s="4" customFormat="1" x14ac:dyDescent="0.25">
      <c r="A210" s="11"/>
      <c r="B210" s="11"/>
      <c r="C210" s="11"/>
      <c r="D210" s="11"/>
      <c r="E210" s="11"/>
      <c r="F210" s="11"/>
      <c r="G210" s="11"/>
    </row>
    <row r="211" spans="1:7" s="4" customFormat="1" x14ac:dyDescent="0.25">
      <c r="A211" s="11"/>
      <c r="B211" s="11"/>
      <c r="C211" s="11"/>
      <c r="D211" s="11"/>
      <c r="E211" s="11"/>
      <c r="F211" s="11"/>
      <c r="G211" s="11"/>
    </row>
    <row r="212" spans="1:7" s="4" customFormat="1" x14ac:dyDescent="0.25">
      <c r="A212" s="11"/>
      <c r="B212" s="11"/>
      <c r="C212" s="11"/>
      <c r="D212" s="11"/>
      <c r="E212" s="11"/>
      <c r="F212" s="11"/>
      <c r="G212" s="11"/>
    </row>
    <row r="213" spans="1:7" s="4" customFormat="1" x14ac:dyDescent="0.25">
      <c r="A213" s="11"/>
      <c r="B213" s="11"/>
      <c r="C213" s="11"/>
      <c r="D213" s="11"/>
      <c r="E213" s="11"/>
      <c r="F213" s="11"/>
      <c r="G213" s="11"/>
    </row>
    <row r="214" spans="1:7" s="4" customFormat="1" x14ac:dyDescent="0.25">
      <c r="A214" s="11"/>
      <c r="B214" s="11"/>
      <c r="C214" s="11"/>
      <c r="D214" s="11"/>
      <c r="E214" s="11"/>
      <c r="F214" s="11"/>
      <c r="G214" s="11"/>
    </row>
    <row r="215" spans="1:7" s="4" customFormat="1" x14ac:dyDescent="0.25">
      <c r="A215" s="11"/>
      <c r="B215" s="11"/>
      <c r="C215" s="11"/>
      <c r="D215" s="11"/>
      <c r="E215" s="11"/>
      <c r="F215" s="11"/>
      <c r="G215" s="11"/>
    </row>
    <row r="216" spans="1:7" s="4" customFormat="1" x14ac:dyDescent="0.25">
      <c r="A216" s="11"/>
      <c r="B216" s="11"/>
      <c r="C216" s="11"/>
      <c r="D216" s="11"/>
      <c r="E216" s="11"/>
      <c r="F216" s="11"/>
      <c r="G216" s="11"/>
    </row>
    <row r="217" spans="1:7" s="4" customFormat="1" x14ac:dyDescent="0.25">
      <c r="A217" s="11"/>
      <c r="B217" s="11"/>
      <c r="C217" s="11"/>
      <c r="D217" s="11"/>
      <c r="E217" s="11"/>
      <c r="F217" s="11"/>
      <c r="G217" s="11"/>
    </row>
    <row r="218" spans="1:7" s="4" customFormat="1" x14ac:dyDescent="0.25">
      <c r="A218" s="11"/>
      <c r="B218" s="11"/>
      <c r="C218" s="11"/>
      <c r="D218" s="11"/>
      <c r="E218" s="11"/>
      <c r="F218" s="11"/>
      <c r="G218" s="11"/>
    </row>
    <row r="219" spans="1:7" s="4" customFormat="1" x14ac:dyDescent="0.25">
      <c r="A219" s="11"/>
      <c r="B219" s="11"/>
      <c r="C219" s="11"/>
      <c r="D219" s="11"/>
      <c r="E219" s="11"/>
      <c r="F219" s="11"/>
      <c r="G219" s="11"/>
    </row>
    <row r="220" spans="1:7" s="4" customFormat="1" x14ac:dyDescent="0.25">
      <c r="A220" s="11"/>
      <c r="B220" s="11"/>
      <c r="C220" s="11"/>
      <c r="D220" s="11"/>
      <c r="E220" s="11"/>
      <c r="F220" s="11"/>
      <c r="G220" s="11"/>
    </row>
    <row r="221" spans="1:7" s="4" customFormat="1" x14ac:dyDescent="0.25">
      <c r="A221" s="11"/>
      <c r="B221" s="11"/>
      <c r="C221" s="11"/>
      <c r="D221" s="11"/>
      <c r="E221" s="11"/>
      <c r="F221" s="11"/>
      <c r="G221" s="11"/>
    </row>
    <row r="222" spans="1:7" s="4" customFormat="1" x14ac:dyDescent="0.25">
      <c r="A222" s="11"/>
      <c r="B222" s="11"/>
      <c r="C222" s="11"/>
      <c r="D222" s="11"/>
      <c r="E222" s="11"/>
      <c r="F222" s="11"/>
      <c r="G222" s="11"/>
    </row>
    <row r="223" spans="1:7" s="4" customFormat="1" x14ac:dyDescent="0.25">
      <c r="A223" s="11"/>
      <c r="B223" s="11"/>
      <c r="C223" s="11"/>
      <c r="D223" s="11"/>
      <c r="E223" s="11"/>
      <c r="F223" s="11"/>
      <c r="G223" s="11"/>
    </row>
    <row r="224" spans="1:7" s="4" customFormat="1" x14ac:dyDescent="0.25">
      <c r="A224" s="11"/>
      <c r="B224" s="11"/>
      <c r="C224" s="11"/>
      <c r="D224" s="11"/>
      <c r="E224" s="11"/>
      <c r="F224" s="11"/>
      <c r="G224" s="11"/>
    </row>
    <row r="225" spans="1:7" s="4" customFormat="1" x14ac:dyDescent="0.25">
      <c r="A225" s="11"/>
      <c r="B225" s="11"/>
      <c r="C225" s="11"/>
      <c r="D225" s="11"/>
      <c r="E225" s="11"/>
      <c r="F225" s="11"/>
      <c r="G225" s="11"/>
    </row>
    <row r="226" spans="1:7" s="4" customFormat="1" x14ac:dyDescent="0.25">
      <c r="A226" s="11"/>
      <c r="B226" s="11"/>
      <c r="C226" s="11"/>
      <c r="D226" s="11"/>
      <c r="E226" s="11"/>
      <c r="F226" s="11"/>
      <c r="G226" s="11"/>
    </row>
    <row r="227" spans="1:7" s="4" customFormat="1" x14ac:dyDescent="0.25">
      <c r="A227" s="11"/>
      <c r="B227" s="11"/>
      <c r="C227" s="11"/>
      <c r="D227" s="11"/>
      <c r="E227" s="11"/>
      <c r="F227" s="11"/>
      <c r="G227" s="11"/>
    </row>
    <row r="228" spans="1:7" s="4" customFormat="1" x14ac:dyDescent="0.25">
      <c r="A228" s="11"/>
      <c r="B228" s="11"/>
      <c r="C228" s="11"/>
      <c r="D228" s="11"/>
      <c r="E228" s="11"/>
      <c r="F228" s="11"/>
      <c r="G228" s="11"/>
    </row>
    <row r="229" spans="1:7" s="4" customFormat="1" x14ac:dyDescent="0.25">
      <c r="A229" s="11"/>
      <c r="B229" s="11"/>
      <c r="C229" s="11"/>
      <c r="D229" s="11"/>
      <c r="E229" s="11"/>
      <c r="F229" s="11"/>
      <c r="G229" s="11"/>
    </row>
    <row r="230" spans="1:7" s="4" customFormat="1" x14ac:dyDescent="0.25">
      <c r="A230" s="11"/>
      <c r="B230" s="11"/>
      <c r="C230" s="11"/>
      <c r="D230" s="11"/>
      <c r="E230" s="11"/>
      <c r="F230" s="11"/>
      <c r="G230" s="11"/>
    </row>
    <row r="231" spans="1:7" s="4" customFormat="1" x14ac:dyDescent="0.25">
      <c r="A231" s="11"/>
      <c r="B231" s="11"/>
      <c r="C231" s="11"/>
      <c r="D231" s="11"/>
      <c r="E231" s="11"/>
      <c r="F231" s="11"/>
      <c r="G231" s="11"/>
    </row>
    <row r="232" spans="1:7" s="4" customFormat="1" x14ac:dyDescent="0.25">
      <c r="A232" s="11"/>
      <c r="B232" s="11"/>
      <c r="C232" s="11"/>
      <c r="D232" s="11"/>
      <c r="E232" s="11"/>
      <c r="F232" s="11"/>
      <c r="G232" s="11"/>
    </row>
    <row r="233" spans="1:7" s="4" customFormat="1" x14ac:dyDescent="0.25">
      <c r="A233" s="11"/>
      <c r="B233" s="11"/>
      <c r="C233" s="11"/>
      <c r="D233" s="11"/>
      <c r="E233" s="11"/>
      <c r="F233" s="11"/>
      <c r="G233" s="11"/>
    </row>
    <row r="234" spans="1:7" s="4" customFormat="1" x14ac:dyDescent="0.25">
      <c r="A234" s="11"/>
      <c r="B234" s="11"/>
      <c r="C234" s="11"/>
      <c r="D234" s="11"/>
      <c r="E234" s="11"/>
      <c r="F234" s="11"/>
      <c r="G234" s="11"/>
    </row>
    <row r="235" spans="1:7" s="4" customFormat="1" x14ac:dyDescent="0.25">
      <c r="A235" s="11"/>
      <c r="B235" s="11"/>
      <c r="C235" s="11"/>
      <c r="D235" s="11"/>
      <c r="E235" s="11"/>
      <c r="F235" s="11"/>
      <c r="G235" s="11"/>
    </row>
    <row r="236" spans="1:7" s="4" customFormat="1" x14ac:dyDescent="0.25">
      <c r="A236" s="11"/>
      <c r="B236" s="11"/>
      <c r="C236" s="11"/>
      <c r="D236" s="11"/>
      <c r="E236" s="11"/>
      <c r="F236" s="11"/>
      <c r="G236" s="11"/>
    </row>
    <row r="237" spans="1:7" s="4" customFormat="1" x14ac:dyDescent="0.25">
      <c r="A237" s="11"/>
      <c r="B237" s="11"/>
      <c r="C237" s="11"/>
      <c r="D237" s="11"/>
      <c r="E237" s="11"/>
      <c r="F237" s="11"/>
      <c r="G237" s="11"/>
    </row>
    <row r="238" spans="1:7" s="4" customFormat="1" x14ac:dyDescent="0.25">
      <c r="A238" s="11"/>
      <c r="B238" s="11"/>
      <c r="C238" s="11"/>
      <c r="D238" s="11"/>
      <c r="E238" s="11"/>
      <c r="F238" s="11"/>
      <c r="G238" s="11"/>
    </row>
    <row r="239" spans="1:7" s="4" customFormat="1" x14ac:dyDescent="0.25">
      <c r="A239" s="11"/>
      <c r="B239" s="11"/>
      <c r="C239" s="11"/>
      <c r="D239" s="11"/>
      <c r="E239" s="11"/>
      <c r="F239" s="11"/>
      <c r="G239" s="11"/>
    </row>
    <row r="240" spans="1:7" s="4" customFormat="1" x14ac:dyDescent="0.25">
      <c r="A240" s="11"/>
      <c r="B240" s="11"/>
      <c r="C240" s="11"/>
      <c r="D240" s="11"/>
      <c r="E240" s="11"/>
      <c r="F240" s="11"/>
      <c r="G240" s="11"/>
    </row>
    <row r="241" spans="1:7" s="4" customFormat="1" x14ac:dyDescent="0.25">
      <c r="A241" s="11"/>
      <c r="B241" s="11"/>
      <c r="C241" s="11"/>
      <c r="D241" s="11"/>
      <c r="E241" s="11"/>
      <c r="F241" s="11"/>
      <c r="G241" s="11"/>
    </row>
    <row r="242" spans="1:7" s="4" customFormat="1" x14ac:dyDescent="0.25">
      <c r="A242" s="11"/>
      <c r="B242" s="11"/>
      <c r="C242" s="11"/>
      <c r="D242" s="11"/>
      <c r="E242" s="11"/>
      <c r="F242" s="11"/>
      <c r="G242" s="11"/>
    </row>
    <row r="243" spans="1:7" s="4" customFormat="1" x14ac:dyDescent="0.25">
      <c r="A243" s="11"/>
      <c r="B243" s="11"/>
      <c r="C243" s="11"/>
      <c r="D243" s="11"/>
      <c r="E243" s="11"/>
      <c r="F243" s="11"/>
      <c r="G243" s="11"/>
    </row>
    <row r="244" spans="1:7" s="4" customFormat="1" x14ac:dyDescent="0.25">
      <c r="A244" s="11"/>
      <c r="B244" s="11"/>
      <c r="C244" s="11"/>
      <c r="D244" s="11"/>
      <c r="E244" s="11"/>
      <c r="F244" s="11"/>
      <c r="G244" s="11"/>
    </row>
    <row r="245" spans="1:7" s="4" customFormat="1" x14ac:dyDescent="0.25">
      <c r="A245" s="11"/>
      <c r="B245" s="11"/>
      <c r="C245" s="11"/>
      <c r="D245" s="11"/>
      <c r="E245" s="11"/>
      <c r="F245" s="11"/>
      <c r="G245" s="11"/>
    </row>
    <row r="246" spans="1:7" s="4" customFormat="1" x14ac:dyDescent="0.25">
      <c r="A246" s="11"/>
      <c r="B246" s="11"/>
      <c r="C246" s="11"/>
      <c r="D246" s="11"/>
      <c r="E246" s="11"/>
      <c r="F246" s="11"/>
      <c r="G246" s="11"/>
    </row>
    <row r="247" spans="1:7" s="4" customFormat="1" x14ac:dyDescent="0.25">
      <c r="A247" s="11"/>
      <c r="B247" s="11"/>
      <c r="C247" s="11"/>
      <c r="D247" s="11"/>
      <c r="E247" s="11"/>
      <c r="F247" s="11"/>
      <c r="G247" s="11"/>
    </row>
    <row r="248" spans="1:7" s="4" customFormat="1" x14ac:dyDescent="0.25">
      <c r="A248" s="11"/>
      <c r="B248" s="11"/>
      <c r="C248" s="11"/>
      <c r="D248" s="11"/>
      <c r="E248" s="11"/>
      <c r="F248" s="11"/>
      <c r="G248" s="11"/>
    </row>
    <row r="249" spans="1:7" s="4" customFormat="1" x14ac:dyDescent="0.25">
      <c r="A249" s="11"/>
      <c r="B249" s="11"/>
      <c r="C249" s="11"/>
      <c r="D249" s="11"/>
      <c r="E249" s="11"/>
      <c r="F249" s="11"/>
      <c r="G249" s="11"/>
    </row>
    <row r="250" spans="1:7" s="4" customFormat="1" x14ac:dyDescent="0.25">
      <c r="A250" s="11"/>
      <c r="B250" s="11"/>
      <c r="C250" s="11"/>
      <c r="D250" s="11"/>
      <c r="E250" s="11"/>
      <c r="F250" s="11"/>
      <c r="G250" s="11"/>
    </row>
    <row r="251" spans="1:7" s="4" customFormat="1" x14ac:dyDescent="0.25">
      <c r="A251" s="11"/>
      <c r="B251" s="11"/>
      <c r="C251" s="11"/>
      <c r="D251" s="11"/>
      <c r="E251" s="11"/>
      <c r="F251" s="11"/>
      <c r="G251" s="11"/>
    </row>
    <row r="252" spans="1:7" s="4" customFormat="1" x14ac:dyDescent="0.25">
      <c r="A252" s="11"/>
      <c r="B252" s="11"/>
      <c r="C252" s="11"/>
      <c r="D252" s="11"/>
      <c r="E252" s="11"/>
      <c r="F252" s="11"/>
      <c r="G252" s="11"/>
    </row>
    <row r="253" spans="1:7" s="4" customFormat="1" x14ac:dyDescent="0.25">
      <c r="A253" s="11"/>
      <c r="B253" s="11"/>
      <c r="C253" s="11"/>
      <c r="D253" s="11"/>
      <c r="E253" s="11"/>
      <c r="F253" s="11"/>
      <c r="G253" s="11"/>
    </row>
    <row r="254" spans="1:7" s="4" customFormat="1" x14ac:dyDescent="0.25">
      <c r="A254" s="11"/>
      <c r="B254" s="11"/>
      <c r="C254" s="11"/>
      <c r="D254" s="11"/>
      <c r="E254" s="11"/>
      <c r="F254" s="11"/>
      <c r="G254" s="11"/>
    </row>
    <row r="255" spans="1:7" s="4" customFormat="1" x14ac:dyDescent="0.25">
      <c r="A255" s="11"/>
      <c r="B255" s="11"/>
      <c r="C255" s="11"/>
      <c r="D255" s="11"/>
      <c r="E255" s="11"/>
      <c r="F255" s="11"/>
      <c r="G255" s="11"/>
    </row>
    <row r="256" spans="1:7" s="4" customFormat="1" x14ac:dyDescent="0.25">
      <c r="A256" s="11"/>
      <c r="B256" s="11"/>
      <c r="C256" s="11"/>
      <c r="D256" s="11"/>
      <c r="E256" s="11"/>
      <c r="F256" s="11"/>
      <c r="G256" s="11"/>
    </row>
    <row r="257" spans="1:7" s="4" customFormat="1" x14ac:dyDescent="0.25">
      <c r="A257" s="11"/>
      <c r="B257" s="11"/>
      <c r="C257" s="11"/>
      <c r="D257" s="11"/>
      <c r="E257" s="11"/>
      <c r="F257" s="11"/>
      <c r="G257" s="11"/>
    </row>
    <row r="258" spans="1:7" s="4" customFormat="1" x14ac:dyDescent="0.25">
      <c r="A258" s="11"/>
      <c r="B258" s="11"/>
      <c r="C258" s="11"/>
      <c r="D258" s="11"/>
      <c r="E258" s="11"/>
      <c r="F258" s="11"/>
      <c r="G258" s="11"/>
    </row>
    <row r="259" spans="1:7" s="4" customFormat="1" x14ac:dyDescent="0.25">
      <c r="A259" s="11"/>
      <c r="B259" s="11"/>
      <c r="C259" s="11"/>
      <c r="D259" s="11"/>
      <c r="E259" s="11"/>
      <c r="F259" s="11"/>
      <c r="G259" s="11"/>
    </row>
    <row r="260" spans="1:7" s="4" customFormat="1" x14ac:dyDescent="0.25">
      <c r="A260" s="11"/>
      <c r="B260" s="11"/>
      <c r="C260" s="11"/>
      <c r="D260" s="11"/>
      <c r="E260" s="11"/>
      <c r="F260" s="11"/>
      <c r="G260" s="11"/>
    </row>
    <row r="261" spans="1:7" s="4" customFormat="1" x14ac:dyDescent="0.25">
      <c r="A261" s="11"/>
      <c r="B261" s="11"/>
      <c r="C261" s="11"/>
      <c r="D261" s="11"/>
      <c r="E261" s="11"/>
      <c r="F261" s="11"/>
      <c r="G261" s="11"/>
    </row>
    <row r="262" spans="1:7" s="4" customFormat="1" x14ac:dyDescent="0.25">
      <c r="A262" s="11"/>
      <c r="B262" s="11"/>
      <c r="C262" s="11"/>
      <c r="D262" s="11"/>
      <c r="E262" s="11"/>
      <c r="F262" s="11"/>
      <c r="G262" s="11"/>
    </row>
    <row r="263" spans="1:7" s="4" customFormat="1" x14ac:dyDescent="0.25">
      <c r="A263" s="11"/>
      <c r="B263" s="11"/>
      <c r="C263" s="11"/>
      <c r="D263" s="11"/>
      <c r="E263" s="11"/>
      <c r="F263" s="11"/>
      <c r="G263" s="11"/>
    </row>
    <row r="264" spans="1:7" s="4" customFormat="1" x14ac:dyDescent="0.25">
      <c r="A264" s="11"/>
      <c r="B264" s="11"/>
      <c r="C264" s="11"/>
      <c r="D264" s="11"/>
      <c r="E264" s="11"/>
      <c r="F264" s="11"/>
      <c r="G264" s="11"/>
    </row>
    <row r="265" spans="1:7" s="4" customFormat="1" x14ac:dyDescent="0.25">
      <c r="A265" s="11"/>
      <c r="B265" s="11"/>
      <c r="C265" s="11"/>
      <c r="D265" s="11"/>
      <c r="E265" s="11"/>
      <c r="F265" s="11"/>
      <c r="G265" s="11"/>
    </row>
    <row r="266" spans="1:7" s="4" customFormat="1" x14ac:dyDescent="0.25">
      <c r="A266" s="11"/>
      <c r="B266" s="11"/>
      <c r="C266" s="11"/>
      <c r="D266" s="11"/>
      <c r="E266" s="11"/>
      <c r="F266" s="11"/>
      <c r="G266" s="11"/>
    </row>
    <row r="267" spans="1:7" s="4" customFormat="1" x14ac:dyDescent="0.25">
      <c r="A267" s="11"/>
      <c r="B267" s="11"/>
      <c r="C267" s="11"/>
      <c r="D267" s="11"/>
      <c r="E267" s="11"/>
      <c r="F267" s="11"/>
      <c r="G267" s="11"/>
    </row>
    <row r="268" spans="1:7" s="4" customFormat="1" x14ac:dyDescent="0.25">
      <c r="A268" s="11"/>
      <c r="B268" s="11"/>
      <c r="C268" s="11"/>
      <c r="D268" s="11"/>
      <c r="E268" s="11"/>
      <c r="F268" s="11"/>
      <c r="G268" s="11"/>
    </row>
    <row r="269" spans="1:7" s="4" customFormat="1" x14ac:dyDescent="0.25">
      <c r="A269" s="11"/>
      <c r="B269" s="11"/>
      <c r="C269" s="11"/>
      <c r="D269" s="11"/>
      <c r="E269" s="11"/>
      <c r="F269" s="11"/>
      <c r="G269" s="11"/>
    </row>
    <row r="270" spans="1:7" s="4" customFormat="1" x14ac:dyDescent="0.25">
      <c r="A270" s="11"/>
      <c r="B270" s="11"/>
      <c r="C270" s="11"/>
      <c r="D270" s="11"/>
      <c r="E270" s="11"/>
      <c r="F270" s="11"/>
      <c r="G270" s="11"/>
    </row>
    <row r="271" spans="1:7" s="4" customFormat="1" x14ac:dyDescent="0.25">
      <c r="A271" s="11"/>
      <c r="B271" s="11"/>
      <c r="C271" s="11"/>
      <c r="D271" s="11"/>
      <c r="E271" s="11"/>
      <c r="F271" s="11"/>
      <c r="G271" s="11"/>
    </row>
    <row r="272" spans="1:7" s="4" customFormat="1" x14ac:dyDescent="0.25">
      <c r="A272" s="11"/>
      <c r="B272" s="11"/>
      <c r="C272" s="11"/>
      <c r="D272" s="11"/>
      <c r="E272" s="11"/>
      <c r="F272" s="11"/>
      <c r="G272" s="11"/>
    </row>
    <row r="273" spans="1:7" s="4" customFormat="1" x14ac:dyDescent="0.25">
      <c r="A273" s="11"/>
      <c r="B273" s="11"/>
      <c r="C273" s="11"/>
      <c r="D273" s="11"/>
      <c r="E273" s="11"/>
      <c r="F273" s="11"/>
      <c r="G273" s="11"/>
    </row>
    <row r="274" spans="1:7" s="4" customFormat="1" x14ac:dyDescent="0.25">
      <c r="A274" s="11"/>
      <c r="B274" s="11"/>
      <c r="C274" s="11"/>
      <c r="D274" s="11"/>
      <c r="E274" s="11"/>
      <c r="F274" s="11"/>
      <c r="G274" s="11"/>
    </row>
    <row r="275" spans="1:7" s="4" customFormat="1" x14ac:dyDescent="0.25">
      <c r="A275" s="11"/>
      <c r="B275" s="11"/>
      <c r="C275" s="11"/>
      <c r="D275" s="11"/>
      <c r="E275" s="11"/>
      <c r="F275" s="11"/>
      <c r="G275" s="11"/>
    </row>
    <row r="276" spans="1:7" s="4" customFormat="1" x14ac:dyDescent="0.25">
      <c r="A276" s="11"/>
      <c r="B276" s="11"/>
      <c r="C276" s="11"/>
      <c r="D276" s="11"/>
      <c r="E276" s="11"/>
      <c r="F276" s="11"/>
      <c r="G276" s="11"/>
    </row>
    <row r="277" spans="1:7" s="4" customFormat="1" x14ac:dyDescent="0.25">
      <c r="A277" s="11"/>
      <c r="B277" s="11"/>
      <c r="C277" s="11"/>
      <c r="D277" s="11"/>
      <c r="E277" s="11"/>
      <c r="F277" s="11"/>
      <c r="G277" s="11"/>
    </row>
    <row r="278" spans="1:7" s="4" customFormat="1" x14ac:dyDescent="0.25">
      <c r="A278" s="11"/>
      <c r="B278" s="11"/>
      <c r="C278" s="11"/>
      <c r="D278" s="11"/>
      <c r="E278" s="11"/>
      <c r="F278" s="11"/>
      <c r="G278" s="11"/>
    </row>
    <row r="279" spans="1:7" s="4" customFormat="1" x14ac:dyDescent="0.25">
      <c r="A279" s="11"/>
      <c r="B279" s="11"/>
      <c r="C279" s="11"/>
      <c r="D279" s="11"/>
      <c r="E279" s="11"/>
      <c r="F279" s="11"/>
      <c r="G279" s="11"/>
    </row>
    <row r="280" spans="1:7" s="4" customFormat="1" x14ac:dyDescent="0.25">
      <c r="A280" s="11"/>
      <c r="B280" s="11"/>
      <c r="C280" s="11"/>
      <c r="D280" s="11"/>
      <c r="E280" s="11"/>
      <c r="F280" s="11"/>
      <c r="G280" s="11"/>
    </row>
    <row r="281" spans="1:7" s="4" customFormat="1" x14ac:dyDescent="0.25">
      <c r="A281" s="11"/>
      <c r="B281" s="11"/>
      <c r="C281" s="11"/>
      <c r="D281" s="11"/>
      <c r="E281" s="11"/>
      <c r="F281" s="11"/>
      <c r="G281" s="11"/>
    </row>
    <row r="282" spans="1:7" s="4" customFormat="1" x14ac:dyDescent="0.25">
      <c r="A282" s="11"/>
      <c r="B282" s="11"/>
      <c r="C282" s="11"/>
      <c r="D282" s="11"/>
      <c r="E282" s="11"/>
      <c r="F282" s="11"/>
      <c r="G282" s="11"/>
    </row>
    <row r="283" spans="1:7" s="4" customFormat="1" x14ac:dyDescent="0.25">
      <c r="A283" s="11"/>
      <c r="B283" s="11"/>
      <c r="C283" s="11"/>
      <c r="D283" s="11"/>
      <c r="E283" s="11"/>
      <c r="F283" s="11"/>
      <c r="G283" s="11"/>
    </row>
    <row r="284" spans="1:7" s="4" customFormat="1" x14ac:dyDescent="0.25">
      <c r="A284" s="11"/>
      <c r="B284" s="11"/>
      <c r="C284" s="11"/>
      <c r="D284" s="11"/>
      <c r="E284" s="11"/>
      <c r="F284" s="11"/>
      <c r="G284" s="11"/>
    </row>
    <row r="285" spans="1:7" s="4" customFormat="1" x14ac:dyDescent="0.25">
      <c r="A285" s="11"/>
      <c r="B285" s="11"/>
      <c r="C285" s="11"/>
      <c r="D285" s="11"/>
      <c r="E285" s="11"/>
      <c r="F285" s="11"/>
      <c r="G285" s="11"/>
    </row>
    <row r="286" spans="1:7" s="4" customFormat="1" x14ac:dyDescent="0.25">
      <c r="A286" s="11"/>
      <c r="B286" s="11"/>
      <c r="C286" s="11"/>
      <c r="D286" s="11"/>
      <c r="E286" s="11"/>
      <c r="F286" s="11"/>
      <c r="G286" s="11"/>
    </row>
    <row r="287" spans="1:7" s="4" customFormat="1" x14ac:dyDescent="0.25">
      <c r="A287" s="11"/>
      <c r="B287" s="11"/>
      <c r="C287" s="11"/>
      <c r="D287" s="11"/>
      <c r="E287" s="11"/>
      <c r="F287" s="11"/>
      <c r="G287" s="11"/>
    </row>
    <row r="288" spans="1:7" s="4" customFormat="1" x14ac:dyDescent="0.25">
      <c r="A288" s="11"/>
      <c r="B288" s="11"/>
      <c r="C288" s="11"/>
      <c r="D288" s="11"/>
      <c r="E288" s="11"/>
      <c r="F288" s="11"/>
      <c r="G288" s="11"/>
    </row>
    <row r="289" spans="1:7" s="4" customFormat="1" x14ac:dyDescent="0.25">
      <c r="A289" s="11"/>
      <c r="B289" s="11"/>
      <c r="C289" s="11"/>
      <c r="D289" s="11"/>
      <c r="E289" s="11"/>
      <c r="F289" s="11"/>
      <c r="G289" s="11"/>
    </row>
    <row r="290" spans="1:7" s="4" customFormat="1" x14ac:dyDescent="0.25">
      <c r="A290" s="11"/>
      <c r="B290" s="11"/>
      <c r="C290" s="11"/>
      <c r="D290" s="11"/>
      <c r="E290" s="11"/>
      <c r="F290" s="11"/>
      <c r="G290" s="11"/>
    </row>
    <row r="291" spans="1:7" s="4" customFormat="1" x14ac:dyDescent="0.25">
      <c r="A291" s="11"/>
      <c r="B291" s="11"/>
      <c r="C291" s="11"/>
      <c r="D291" s="11"/>
      <c r="E291" s="11"/>
      <c r="F291" s="11"/>
      <c r="G291" s="11"/>
    </row>
    <row r="292" spans="1:7" s="4" customFormat="1" x14ac:dyDescent="0.25">
      <c r="A292" s="11"/>
      <c r="B292" s="11"/>
      <c r="C292" s="11"/>
      <c r="D292" s="11"/>
      <c r="E292" s="11"/>
      <c r="F292" s="11"/>
      <c r="G292" s="11"/>
    </row>
    <row r="293" spans="1:7" s="4" customFormat="1" x14ac:dyDescent="0.25">
      <c r="A293" s="11"/>
      <c r="B293" s="11"/>
      <c r="C293" s="11"/>
      <c r="D293" s="11"/>
      <c r="E293" s="11"/>
      <c r="F293" s="11"/>
      <c r="G293" s="11"/>
    </row>
    <row r="294" spans="1:7" s="4" customFormat="1" x14ac:dyDescent="0.25">
      <c r="A294" s="11"/>
      <c r="B294" s="11"/>
      <c r="C294" s="11"/>
      <c r="D294" s="11"/>
      <c r="E294" s="11"/>
      <c r="F294" s="11"/>
      <c r="G294" s="11"/>
    </row>
    <row r="295" spans="1:7" s="4" customFormat="1" x14ac:dyDescent="0.25">
      <c r="A295" s="11"/>
      <c r="B295" s="11"/>
      <c r="C295" s="11"/>
      <c r="D295" s="11"/>
      <c r="E295" s="11"/>
      <c r="F295" s="11"/>
      <c r="G295" s="11"/>
    </row>
    <row r="296" spans="1:7" s="4" customFormat="1" x14ac:dyDescent="0.25">
      <c r="A296" s="11"/>
      <c r="B296" s="11"/>
      <c r="C296" s="11"/>
      <c r="D296" s="11"/>
      <c r="E296" s="11"/>
      <c r="F296" s="11"/>
      <c r="G296" s="11"/>
    </row>
    <row r="297" spans="1:7" s="4" customFormat="1" x14ac:dyDescent="0.25">
      <c r="A297" s="11"/>
      <c r="B297" s="11"/>
      <c r="C297" s="11"/>
      <c r="D297" s="11"/>
      <c r="E297" s="11"/>
      <c r="F297" s="11"/>
      <c r="G297" s="11"/>
    </row>
    <row r="298" spans="1:7" s="4" customFormat="1" x14ac:dyDescent="0.25">
      <c r="A298" s="11"/>
      <c r="B298" s="11"/>
      <c r="C298" s="11"/>
      <c r="D298" s="11"/>
      <c r="E298" s="11"/>
      <c r="F298" s="11"/>
      <c r="G298" s="11"/>
    </row>
    <row r="299" spans="1:7" s="4" customFormat="1" x14ac:dyDescent="0.25">
      <c r="A299" s="11"/>
      <c r="B299" s="11"/>
      <c r="C299" s="11"/>
      <c r="D299" s="11"/>
      <c r="E299" s="11"/>
      <c r="F299" s="11"/>
      <c r="G299" s="11"/>
    </row>
    <row r="300" spans="1:7" s="4" customFormat="1" x14ac:dyDescent="0.25">
      <c r="A300" s="11"/>
      <c r="B300" s="11"/>
      <c r="C300" s="11"/>
      <c r="D300" s="11"/>
      <c r="E300" s="11"/>
      <c r="F300" s="11"/>
      <c r="G300" s="11"/>
    </row>
    <row r="301" spans="1:7" s="4" customFormat="1" x14ac:dyDescent="0.25">
      <c r="A301" s="11"/>
      <c r="B301" s="11"/>
      <c r="C301" s="11"/>
      <c r="D301" s="11"/>
      <c r="E301" s="11"/>
      <c r="F301" s="11"/>
      <c r="G301" s="11"/>
    </row>
    <row r="302" spans="1:7" s="4" customFormat="1" x14ac:dyDescent="0.25">
      <c r="A302" s="11"/>
      <c r="B302" s="11"/>
      <c r="C302" s="11"/>
      <c r="D302" s="11"/>
      <c r="E302" s="11"/>
      <c r="F302" s="11"/>
      <c r="G302" s="11"/>
    </row>
    <row r="303" spans="1:7" s="4" customFormat="1" x14ac:dyDescent="0.25">
      <c r="A303" s="11"/>
      <c r="B303" s="11"/>
      <c r="C303" s="11"/>
      <c r="D303" s="11"/>
      <c r="E303" s="11"/>
      <c r="F303" s="11"/>
      <c r="G303" s="11"/>
    </row>
    <row r="304" spans="1:7" s="4" customFormat="1" x14ac:dyDescent="0.25">
      <c r="A304" s="11"/>
      <c r="B304" s="11"/>
      <c r="C304" s="11"/>
      <c r="D304" s="11"/>
      <c r="E304" s="11"/>
      <c r="F304" s="11"/>
      <c r="G304" s="11"/>
    </row>
    <row r="305" spans="1:7" s="4" customFormat="1" x14ac:dyDescent="0.25">
      <c r="A305" s="11"/>
      <c r="B305" s="11"/>
      <c r="C305" s="11"/>
      <c r="D305" s="11"/>
      <c r="E305" s="11"/>
      <c r="F305" s="11"/>
      <c r="G305" s="11"/>
    </row>
    <row r="306" spans="1:7" s="4" customFormat="1" x14ac:dyDescent="0.25">
      <c r="A306" s="11"/>
      <c r="B306" s="11"/>
      <c r="C306" s="11"/>
      <c r="D306" s="11"/>
      <c r="E306" s="11"/>
      <c r="F306" s="11"/>
      <c r="G306" s="11"/>
    </row>
    <row r="307" spans="1:7" s="4" customFormat="1" x14ac:dyDescent="0.25">
      <c r="A307" s="11"/>
      <c r="B307" s="11"/>
      <c r="C307" s="11"/>
      <c r="D307" s="11"/>
      <c r="E307" s="11"/>
      <c r="F307" s="11"/>
      <c r="G307" s="11"/>
    </row>
    <row r="308" spans="1:7" s="4" customFormat="1" x14ac:dyDescent="0.25">
      <c r="A308" s="11"/>
      <c r="B308" s="11"/>
      <c r="C308" s="11"/>
      <c r="D308" s="11"/>
      <c r="E308" s="11"/>
      <c r="F308" s="11"/>
      <c r="G308" s="11"/>
    </row>
    <row r="309" spans="1:7" s="4" customFormat="1" x14ac:dyDescent="0.25">
      <c r="A309" s="11"/>
      <c r="B309" s="11"/>
      <c r="C309" s="11"/>
      <c r="D309" s="11"/>
      <c r="E309" s="11"/>
      <c r="F309" s="11"/>
      <c r="G309" s="11"/>
    </row>
    <row r="310" spans="1:7" s="4" customFormat="1" x14ac:dyDescent="0.25">
      <c r="A310" s="11"/>
      <c r="B310" s="11"/>
      <c r="C310" s="11"/>
      <c r="D310" s="11"/>
      <c r="E310" s="11"/>
      <c r="F310" s="11"/>
      <c r="G310" s="11"/>
    </row>
    <row r="311" spans="1:7" s="4" customFormat="1" x14ac:dyDescent="0.25">
      <c r="A311" s="11"/>
      <c r="B311" s="11"/>
      <c r="C311" s="11"/>
      <c r="D311" s="11"/>
      <c r="E311" s="11"/>
      <c r="F311" s="11"/>
      <c r="G311" s="11"/>
    </row>
    <row r="312" spans="1:7" s="4" customFormat="1" x14ac:dyDescent="0.25">
      <c r="A312" s="11"/>
      <c r="B312" s="11"/>
      <c r="C312" s="11"/>
      <c r="D312" s="11"/>
      <c r="E312" s="11"/>
      <c r="F312" s="11"/>
      <c r="G312" s="11"/>
    </row>
    <row r="313" spans="1:7" s="4" customFormat="1" x14ac:dyDescent="0.25">
      <c r="A313" s="11"/>
      <c r="B313" s="11"/>
      <c r="C313" s="11"/>
      <c r="D313" s="11"/>
      <c r="E313" s="11"/>
      <c r="F313" s="11"/>
      <c r="G313" s="11"/>
    </row>
    <row r="314" spans="1:7" s="4" customFormat="1" x14ac:dyDescent="0.25">
      <c r="A314" s="11"/>
      <c r="B314" s="11"/>
      <c r="C314" s="11"/>
      <c r="D314" s="11"/>
      <c r="E314" s="11"/>
      <c r="F314" s="11"/>
      <c r="G314" s="11"/>
    </row>
    <row r="315" spans="1:7" s="4" customFormat="1" x14ac:dyDescent="0.25">
      <c r="A315" s="11"/>
      <c r="B315" s="11"/>
      <c r="C315" s="11"/>
      <c r="D315" s="11"/>
      <c r="E315" s="11"/>
      <c r="F315" s="11"/>
      <c r="G315" s="11"/>
    </row>
    <row r="316" spans="1:7" s="4" customFormat="1" x14ac:dyDescent="0.25">
      <c r="A316" s="11"/>
      <c r="B316" s="11"/>
      <c r="C316" s="11"/>
      <c r="D316" s="11"/>
      <c r="E316" s="11"/>
      <c r="F316" s="11"/>
      <c r="G316" s="11"/>
    </row>
    <row r="317" spans="1:7" s="4" customFormat="1" x14ac:dyDescent="0.25">
      <c r="A317" s="11"/>
      <c r="B317" s="11"/>
      <c r="C317" s="11"/>
      <c r="D317" s="11"/>
      <c r="E317" s="11"/>
      <c r="F317" s="11"/>
      <c r="G317" s="11"/>
    </row>
    <row r="318" spans="1:7" s="4" customFormat="1" x14ac:dyDescent="0.25">
      <c r="A318" s="11"/>
      <c r="B318" s="11"/>
      <c r="C318" s="11"/>
      <c r="D318" s="11"/>
      <c r="E318" s="11"/>
      <c r="F318" s="11"/>
      <c r="G318" s="11"/>
    </row>
    <row r="319" spans="1:7" s="4" customFormat="1" x14ac:dyDescent="0.25">
      <c r="A319" s="11"/>
      <c r="B319" s="11"/>
      <c r="C319" s="11"/>
      <c r="D319" s="11"/>
      <c r="E319" s="11"/>
      <c r="F319" s="11"/>
      <c r="G319" s="11"/>
    </row>
    <row r="320" spans="1:7" s="4" customFormat="1" x14ac:dyDescent="0.25">
      <c r="A320" s="11"/>
      <c r="B320" s="11"/>
      <c r="C320" s="11"/>
      <c r="D320" s="11"/>
      <c r="E320" s="11"/>
      <c r="F320" s="11"/>
      <c r="G320" s="11"/>
    </row>
    <row r="321" spans="1:7" s="4" customFormat="1" x14ac:dyDescent="0.25">
      <c r="A321" s="11"/>
      <c r="B321" s="11"/>
      <c r="C321" s="11"/>
      <c r="D321" s="11"/>
      <c r="E321" s="11"/>
      <c r="F321" s="11"/>
      <c r="G321" s="11"/>
    </row>
    <row r="322" spans="1:7" s="4" customFormat="1" x14ac:dyDescent="0.25">
      <c r="A322" s="11"/>
      <c r="B322" s="11"/>
      <c r="C322" s="11"/>
      <c r="D322" s="11"/>
      <c r="E322" s="11"/>
      <c r="F322" s="11"/>
      <c r="G322" s="11"/>
    </row>
    <row r="323" spans="1:7" s="4" customFormat="1" x14ac:dyDescent="0.25">
      <c r="A323" s="11"/>
      <c r="B323" s="11"/>
      <c r="C323" s="11"/>
      <c r="D323" s="11"/>
      <c r="E323" s="11"/>
      <c r="F323" s="11"/>
      <c r="G323" s="11"/>
    </row>
    <row r="324" spans="1:7" s="4" customFormat="1" x14ac:dyDescent="0.25">
      <c r="A324" s="11"/>
      <c r="B324" s="11"/>
      <c r="C324" s="11"/>
      <c r="D324" s="11"/>
      <c r="E324" s="11"/>
      <c r="F324" s="11"/>
      <c r="G324" s="11"/>
    </row>
    <row r="325" spans="1:7" s="4" customFormat="1" x14ac:dyDescent="0.25">
      <c r="A325" s="11"/>
      <c r="B325" s="11"/>
      <c r="C325" s="11"/>
      <c r="D325" s="11"/>
      <c r="E325" s="11"/>
      <c r="F325" s="11"/>
      <c r="G325" s="11"/>
    </row>
    <row r="326" spans="1:7" s="4" customFormat="1" x14ac:dyDescent="0.25">
      <c r="A326" s="11"/>
      <c r="B326" s="11"/>
      <c r="C326" s="11"/>
      <c r="D326" s="11"/>
      <c r="E326" s="11"/>
      <c r="F326" s="11"/>
      <c r="G326" s="11"/>
    </row>
    <row r="327" spans="1:7" s="4" customFormat="1" x14ac:dyDescent="0.25">
      <c r="A327" s="11"/>
      <c r="B327" s="11"/>
      <c r="C327" s="11"/>
      <c r="D327" s="11"/>
      <c r="E327" s="11"/>
      <c r="F327" s="11"/>
      <c r="G327" s="11"/>
    </row>
    <row r="328" spans="1:7" s="4" customFormat="1" x14ac:dyDescent="0.25">
      <c r="A328" s="11"/>
      <c r="B328" s="11"/>
      <c r="C328" s="11"/>
      <c r="D328" s="11"/>
      <c r="E328" s="11"/>
      <c r="F328" s="11"/>
      <c r="G328" s="11"/>
    </row>
    <row r="329" spans="1:7" s="4" customFormat="1" x14ac:dyDescent="0.25">
      <c r="A329" s="11"/>
      <c r="B329" s="11"/>
      <c r="C329" s="11"/>
      <c r="D329" s="11"/>
      <c r="E329" s="11"/>
      <c r="F329" s="11"/>
      <c r="G329" s="11"/>
    </row>
    <row r="330" spans="1:7" s="4" customFormat="1" x14ac:dyDescent="0.25">
      <c r="A330" s="11"/>
      <c r="B330" s="11"/>
      <c r="C330" s="11"/>
      <c r="D330" s="11"/>
      <c r="E330" s="11"/>
      <c r="F330" s="11"/>
      <c r="G330" s="11"/>
    </row>
    <row r="331" spans="1:7" s="4" customFormat="1" x14ac:dyDescent="0.25">
      <c r="A331" s="11"/>
      <c r="B331" s="11"/>
      <c r="C331" s="11"/>
      <c r="D331" s="11"/>
      <c r="E331" s="11"/>
      <c r="F331" s="11"/>
      <c r="G331" s="11"/>
    </row>
    <row r="332" spans="1:7" s="4" customFormat="1" x14ac:dyDescent="0.25">
      <c r="A332" s="11"/>
      <c r="B332" s="11"/>
      <c r="C332" s="11"/>
      <c r="D332" s="11"/>
      <c r="E332" s="11"/>
      <c r="F332" s="11"/>
      <c r="G332" s="11"/>
    </row>
    <row r="333" spans="1:7" s="4" customFormat="1" x14ac:dyDescent="0.25">
      <c r="A333" s="11"/>
      <c r="B333" s="11"/>
      <c r="C333" s="11"/>
      <c r="D333" s="11"/>
      <c r="E333" s="11"/>
      <c r="F333" s="11"/>
      <c r="G333" s="11"/>
    </row>
    <row r="334" spans="1:7" s="4" customFormat="1" x14ac:dyDescent="0.25">
      <c r="A334" s="11"/>
      <c r="B334" s="11"/>
      <c r="C334" s="11"/>
      <c r="D334" s="11"/>
      <c r="E334" s="11"/>
      <c r="F334" s="11"/>
      <c r="G334" s="11"/>
    </row>
    <row r="335" spans="1:7" s="4" customFormat="1" x14ac:dyDescent="0.25">
      <c r="A335" s="11"/>
      <c r="B335" s="11"/>
      <c r="C335" s="11"/>
      <c r="D335" s="11"/>
      <c r="E335" s="11"/>
      <c r="F335" s="11"/>
      <c r="G335" s="11"/>
    </row>
    <row r="336" spans="1:7" s="4" customFormat="1" x14ac:dyDescent="0.25">
      <c r="A336" s="11"/>
      <c r="B336" s="11"/>
      <c r="C336" s="11"/>
      <c r="D336" s="11"/>
      <c r="E336" s="11"/>
      <c r="F336" s="11"/>
      <c r="G336" s="11"/>
    </row>
    <row r="337" spans="1:7" s="4" customFormat="1" x14ac:dyDescent="0.25">
      <c r="A337" s="11"/>
      <c r="B337" s="11"/>
      <c r="C337" s="11"/>
      <c r="D337" s="11"/>
      <c r="E337" s="11"/>
      <c r="F337" s="11"/>
      <c r="G337" s="11"/>
    </row>
    <row r="338" spans="1:7" s="4" customFormat="1" x14ac:dyDescent="0.25">
      <c r="A338" s="11"/>
      <c r="B338" s="11"/>
      <c r="C338" s="11"/>
      <c r="D338" s="11"/>
      <c r="E338" s="11"/>
      <c r="F338" s="11"/>
      <c r="G338" s="11"/>
    </row>
    <row r="339" spans="1:7" s="4" customFormat="1" x14ac:dyDescent="0.25">
      <c r="A339" s="11"/>
      <c r="B339" s="11"/>
      <c r="C339" s="11"/>
      <c r="D339" s="11"/>
      <c r="E339" s="11"/>
      <c r="F339" s="11"/>
      <c r="G339" s="11"/>
    </row>
    <row r="340" spans="1:7" s="4" customFormat="1" x14ac:dyDescent="0.25">
      <c r="A340" s="11"/>
      <c r="B340" s="11"/>
      <c r="C340" s="11"/>
      <c r="D340" s="11"/>
      <c r="E340" s="11"/>
      <c r="F340" s="11"/>
      <c r="G340" s="11"/>
    </row>
    <row r="341" spans="1:7" s="4" customFormat="1" x14ac:dyDescent="0.25">
      <c r="A341" s="11"/>
      <c r="B341" s="11"/>
      <c r="C341" s="11"/>
      <c r="D341" s="11"/>
      <c r="E341" s="11"/>
      <c r="F341" s="11"/>
      <c r="G341" s="11"/>
    </row>
    <row r="342" spans="1:7" s="4" customFormat="1" x14ac:dyDescent="0.25">
      <c r="A342" s="11"/>
      <c r="B342" s="11"/>
      <c r="C342" s="11"/>
      <c r="D342" s="11"/>
      <c r="E342" s="11"/>
      <c r="F342" s="11"/>
      <c r="G342" s="11"/>
    </row>
    <row r="343" spans="1:7" s="4" customFormat="1" x14ac:dyDescent="0.25">
      <c r="A343" s="11"/>
      <c r="B343" s="11"/>
      <c r="C343" s="11"/>
      <c r="D343" s="11"/>
      <c r="E343" s="11"/>
      <c r="F343" s="11"/>
      <c r="G343" s="11"/>
    </row>
    <row r="344" spans="1:7" s="4" customFormat="1" x14ac:dyDescent="0.25">
      <c r="A344" s="11"/>
      <c r="B344" s="11"/>
      <c r="C344" s="11"/>
      <c r="D344" s="11"/>
      <c r="E344" s="11"/>
      <c r="F344" s="11"/>
      <c r="G344" s="11"/>
    </row>
    <row r="345" spans="1:7" s="4" customFormat="1" x14ac:dyDescent="0.25">
      <c r="A345" s="11"/>
      <c r="B345" s="11"/>
      <c r="C345" s="11"/>
      <c r="D345" s="11"/>
      <c r="E345" s="11"/>
      <c r="F345" s="11"/>
      <c r="G345" s="11"/>
    </row>
    <row r="346" spans="1:7" s="4" customFormat="1" x14ac:dyDescent="0.25">
      <c r="A346" s="11"/>
      <c r="B346" s="11"/>
      <c r="C346" s="11"/>
      <c r="D346" s="11"/>
      <c r="E346" s="11"/>
      <c r="F346" s="11"/>
      <c r="G346" s="11"/>
    </row>
    <row r="347" spans="1:7" s="4" customFormat="1" x14ac:dyDescent="0.25">
      <c r="A347" s="11"/>
      <c r="B347" s="11"/>
      <c r="C347" s="11"/>
      <c r="D347" s="11"/>
      <c r="E347" s="11"/>
      <c r="F347" s="11"/>
      <c r="G347" s="11"/>
    </row>
    <row r="348" spans="1:7" s="4" customFormat="1" x14ac:dyDescent="0.25">
      <c r="A348" s="11"/>
      <c r="B348" s="11"/>
      <c r="C348" s="11"/>
      <c r="D348" s="11"/>
      <c r="E348" s="11"/>
      <c r="F348" s="11"/>
      <c r="G348" s="11"/>
    </row>
    <row r="349" spans="1:7" s="4" customFormat="1" x14ac:dyDescent="0.25">
      <c r="A349" s="11"/>
      <c r="B349" s="11"/>
      <c r="C349" s="11"/>
      <c r="D349" s="11"/>
      <c r="E349" s="11"/>
      <c r="F349" s="11"/>
      <c r="G349" s="11"/>
    </row>
    <row r="350" spans="1:7" s="4" customFormat="1" x14ac:dyDescent="0.25">
      <c r="A350" s="11"/>
      <c r="B350" s="11"/>
      <c r="C350" s="11"/>
      <c r="D350" s="11"/>
      <c r="E350" s="11"/>
      <c r="F350" s="11"/>
      <c r="G350" s="11"/>
    </row>
    <row r="351" spans="1:7" s="4" customFormat="1" x14ac:dyDescent="0.25">
      <c r="A351" s="11"/>
      <c r="B351" s="11"/>
      <c r="C351" s="11"/>
      <c r="D351" s="11"/>
      <c r="E351" s="11"/>
      <c r="F351" s="11"/>
      <c r="G351" s="11"/>
    </row>
    <row r="352" spans="1:7" s="4" customFormat="1" x14ac:dyDescent="0.25">
      <c r="A352" s="11"/>
      <c r="B352" s="11"/>
      <c r="C352" s="11"/>
      <c r="D352" s="11"/>
      <c r="E352" s="11"/>
      <c r="F352" s="11"/>
      <c r="G352" s="11"/>
    </row>
    <row r="353" spans="1:7" s="4" customFormat="1" x14ac:dyDescent="0.25">
      <c r="A353" s="11"/>
      <c r="B353" s="11"/>
      <c r="C353" s="11"/>
      <c r="D353" s="11"/>
      <c r="E353" s="11"/>
      <c r="F353" s="11"/>
      <c r="G353" s="11"/>
    </row>
    <row r="354" spans="1:7" s="4" customFormat="1" x14ac:dyDescent="0.25">
      <c r="A354" s="11"/>
      <c r="B354" s="11"/>
      <c r="C354" s="11"/>
      <c r="D354" s="11"/>
      <c r="E354" s="11"/>
      <c r="F354" s="11"/>
      <c r="G354" s="11"/>
    </row>
    <row r="355" spans="1:7" s="4" customFormat="1" x14ac:dyDescent="0.25">
      <c r="A355" s="11"/>
      <c r="B355" s="11"/>
      <c r="C355" s="11"/>
      <c r="D355" s="11"/>
      <c r="E355" s="11"/>
      <c r="F355" s="11"/>
      <c r="G355" s="11"/>
    </row>
    <row r="356" spans="1:7" s="4" customFormat="1" x14ac:dyDescent="0.25">
      <c r="A356" s="11"/>
      <c r="B356" s="11"/>
      <c r="C356" s="11"/>
      <c r="D356" s="11"/>
      <c r="E356" s="11"/>
      <c r="F356" s="11"/>
      <c r="G356" s="11"/>
    </row>
    <row r="357" spans="1:7" s="4" customFormat="1" x14ac:dyDescent="0.25">
      <c r="A357" s="11"/>
      <c r="B357" s="11"/>
      <c r="C357" s="11"/>
      <c r="D357" s="11"/>
      <c r="E357" s="11"/>
      <c r="F357" s="11"/>
      <c r="G357" s="11"/>
    </row>
    <row r="358" spans="1:7" s="4" customFormat="1" x14ac:dyDescent="0.25">
      <c r="A358" s="11"/>
      <c r="B358" s="11"/>
      <c r="C358" s="11"/>
      <c r="D358" s="11"/>
      <c r="E358" s="11"/>
      <c r="F358" s="11"/>
      <c r="G358" s="11"/>
    </row>
    <row r="359" spans="1:7" s="4" customFormat="1" x14ac:dyDescent="0.25">
      <c r="A359" s="11"/>
      <c r="B359" s="11"/>
      <c r="C359" s="11"/>
      <c r="D359" s="11"/>
      <c r="E359" s="11"/>
      <c r="F359" s="11"/>
      <c r="G359" s="11"/>
    </row>
    <row r="360" spans="1:7" s="4" customFormat="1" x14ac:dyDescent="0.25">
      <c r="A360" s="11"/>
      <c r="B360" s="11"/>
      <c r="C360" s="11"/>
      <c r="D360" s="11"/>
      <c r="E360" s="11"/>
      <c r="F360" s="11"/>
      <c r="G360" s="11"/>
    </row>
    <row r="361" spans="1:7" s="4" customFormat="1" x14ac:dyDescent="0.25">
      <c r="A361" s="11"/>
      <c r="B361" s="11"/>
      <c r="C361" s="11"/>
      <c r="D361" s="11"/>
      <c r="E361" s="11"/>
      <c r="F361" s="11"/>
      <c r="G361" s="11"/>
    </row>
    <row r="362" spans="1:7" s="4" customFormat="1" x14ac:dyDescent="0.25">
      <c r="A362" s="11"/>
      <c r="B362" s="11"/>
      <c r="C362" s="11"/>
      <c r="D362" s="11"/>
      <c r="E362" s="11"/>
      <c r="F362" s="11"/>
      <c r="G362" s="11"/>
    </row>
    <row r="363" spans="1:7" s="4" customFormat="1" x14ac:dyDescent="0.25">
      <c r="A363" s="11"/>
      <c r="B363" s="11"/>
      <c r="C363" s="11"/>
      <c r="D363" s="11"/>
      <c r="E363" s="11"/>
      <c r="F363" s="11"/>
      <c r="G363" s="11"/>
    </row>
    <row r="364" spans="1:7" s="4" customFormat="1" x14ac:dyDescent="0.25">
      <c r="A364" s="11"/>
      <c r="B364" s="11"/>
      <c r="C364" s="11"/>
      <c r="D364" s="11"/>
      <c r="E364" s="11"/>
      <c r="F364" s="11"/>
      <c r="G364" s="11"/>
    </row>
    <row r="365" spans="1:7" s="4" customFormat="1" x14ac:dyDescent="0.25">
      <c r="A365" s="11"/>
      <c r="B365" s="11"/>
      <c r="C365" s="11"/>
      <c r="D365" s="11"/>
      <c r="E365" s="11"/>
      <c r="F365" s="11"/>
      <c r="G365" s="11"/>
    </row>
    <row r="366" spans="1:7" s="4" customFormat="1" x14ac:dyDescent="0.25">
      <c r="A366" s="11"/>
      <c r="B366" s="11"/>
      <c r="C366" s="11"/>
      <c r="D366" s="11"/>
      <c r="E366" s="11"/>
      <c r="F366" s="11"/>
      <c r="G366" s="11"/>
    </row>
    <row r="367" spans="1:7" s="4" customFormat="1" x14ac:dyDescent="0.25">
      <c r="A367" s="11"/>
      <c r="B367" s="11"/>
      <c r="C367" s="11"/>
      <c r="D367" s="11"/>
      <c r="E367" s="11"/>
      <c r="F367" s="11"/>
      <c r="G367" s="11"/>
    </row>
    <row r="368" spans="1:7" s="4" customFormat="1" x14ac:dyDescent="0.25">
      <c r="A368" s="11"/>
      <c r="B368" s="11"/>
      <c r="C368" s="11"/>
      <c r="D368" s="11"/>
      <c r="E368" s="11"/>
      <c r="F368" s="11"/>
      <c r="G368" s="11"/>
    </row>
    <row r="369" spans="1:7" s="4" customFormat="1" x14ac:dyDescent="0.25">
      <c r="A369" s="11"/>
      <c r="B369" s="11"/>
      <c r="C369" s="11"/>
      <c r="D369" s="11"/>
      <c r="E369" s="11"/>
      <c r="F369" s="11"/>
      <c r="G369" s="11"/>
    </row>
    <row r="370" spans="1:7" s="4" customFormat="1" x14ac:dyDescent="0.25">
      <c r="A370" s="11"/>
      <c r="B370" s="11"/>
      <c r="C370" s="11"/>
      <c r="D370" s="11"/>
      <c r="E370" s="11"/>
      <c r="F370" s="11"/>
      <c r="G370" s="11"/>
    </row>
    <row r="371" spans="1:7" s="4" customFormat="1" x14ac:dyDescent="0.25">
      <c r="A371" s="11"/>
      <c r="B371" s="11"/>
      <c r="C371" s="11"/>
      <c r="D371" s="11"/>
      <c r="E371" s="11"/>
      <c r="F371" s="11"/>
      <c r="G371" s="11"/>
    </row>
    <row r="372" spans="1:7" s="4" customFormat="1" x14ac:dyDescent="0.25">
      <c r="A372" s="11"/>
      <c r="B372" s="11"/>
      <c r="C372" s="11"/>
      <c r="D372" s="11"/>
      <c r="E372" s="11"/>
      <c r="F372" s="11"/>
      <c r="G372" s="11"/>
    </row>
    <row r="373" spans="1:7" s="4" customFormat="1" x14ac:dyDescent="0.25">
      <c r="A373" s="11"/>
      <c r="B373" s="11"/>
      <c r="C373" s="11"/>
      <c r="D373" s="11"/>
      <c r="E373" s="11"/>
      <c r="F373" s="11"/>
      <c r="G373" s="11"/>
    </row>
    <row r="374" spans="1:7" s="4" customFormat="1" x14ac:dyDescent="0.25">
      <c r="A374" s="11"/>
      <c r="B374" s="11"/>
      <c r="C374" s="11"/>
      <c r="D374" s="11"/>
      <c r="E374" s="11"/>
      <c r="F374" s="11"/>
      <c r="G374" s="11"/>
    </row>
    <row r="375" spans="1:7" s="4" customFormat="1" x14ac:dyDescent="0.25">
      <c r="A375" s="11"/>
      <c r="B375" s="11"/>
      <c r="C375" s="11"/>
      <c r="D375" s="11"/>
      <c r="E375" s="11"/>
      <c r="F375" s="11"/>
      <c r="G375" s="11"/>
    </row>
    <row r="376" spans="1:7" s="4" customFormat="1" x14ac:dyDescent="0.25">
      <c r="A376" s="11"/>
      <c r="B376" s="11"/>
      <c r="C376" s="11"/>
      <c r="D376" s="11"/>
      <c r="E376" s="11"/>
      <c r="F376" s="11"/>
      <c r="G376" s="11"/>
    </row>
    <row r="377" spans="1:7" s="4" customFormat="1" x14ac:dyDescent="0.25">
      <c r="A377" s="11"/>
      <c r="B377" s="11"/>
      <c r="C377" s="11"/>
      <c r="D377" s="11"/>
      <c r="E377" s="11"/>
      <c r="F377" s="11"/>
      <c r="G377" s="11"/>
    </row>
    <row r="378" spans="1:7" s="4" customFormat="1" x14ac:dyDescent="0.25">
      <c r="A378" s="11"/>
      <c r="B378" s="11"/>
      <c r="C378" s="11"/>
      <c r="D378" s="11"/>
      <c r="E378" s="11"/>
      <c r="F378" s="11"/>
      <c r="G378" s="11"/>
    </row>
    <row r="379" spans="1:7" s="4" customFormat="1" x14ac:dyDescent="0.25">
      <c r="A379" s="11"/>
      <c r="B379" s="11"/>
      <c r="C379" s="11"/>
      <c r="D379" s="11"/>
      <c r="E379" s="11"/>
      <c r="F379" s="11"/>
      <c r="G379" s="11"/>
    </row>
    <row r="380" spans="1:7" s="4" customFormat="1" x14ac:dyDescent="0.25">
      <c r="A380" s="11"/>
      <c r="B380" s="11"/>
      <c r="C380" s="11"/>
      <c r="D380" s="11"/>
      <c r="E380" s="11"/>
      <c r="F380" s="11"/>
      <c r="G380" s="11"/>
    </row>
    <row r="381" spans="1:7" s="4" customFormat="1" x14ac:dyDescent="0.25">
      <c r="A381" s="11"/>
      <c r="B381" s="11"/>
      <c r="C381" s="11"/>
      <c r="D381" s="11"/>
      <c r="E381" s="11"/>
      <c r="F381" s="11"/>
      <c r="G381" s="11"/>
    </row>
    <row r="382" spans="1:7" s="4" customFormat="1" x14ac:dyDescent="0.25">
      <c r="A382" s="11"/>
      <c r="B382" s="11"/>
      <c r="C382" s="11"/>
      <c r="D382" s="11"/>
      <c r="E382" s="11"/>
      <c r="F382" s="11"/>
      <c r="G382" s="11"/>
    </row>
    <row r="383" spans="1:7" s="4" customFormat="1" x14ac:dyDescent="0.25">
      <c r="A383" s="11"/>
      <c r="B383" s="11"/>
      <c r="C383" s="11"/>
      <c r="D383" s="11"/>
      <c r="E383" s="11"/>
      <c r="F383" s="11"/>
      <c r="G383" s="11"/>
    </row>
    <row r="384" spans="1:7" s="4" customFormat="1" x14ac:dyDescent="0.25">
      <c r="A384" s="11"/>
      <c r="B384" s="11"/>
      <c r="C384" s="11"/>
      <c r="D384" s="11"/>
      <c r="E384" s="11"/>
      <c r="F384" s="11"/>
      <c r="G384" s="11"/>
    </row>
    <row r="385" spans="1:7" s="4" customFormat="1" x14ac:dyDescent="0.25">
      <c r="A385" s="11"/>
      <c r="B385" s="11"/>
      <c r="C385" s="11"/>
      <c r="D385" s="11"/>
      <c r="E385" s="11"/>
      <c r="F385" s="11"/>
      <c r="G385" s="11"/>
    </row>
    <row r="386" spans="1:7" s="4" customFormat="1" x14ac:dyDescent="0.25">
      <c r="A386" s="11"/>
      <c r="B386" s="11"/>
      <c r="C386" s="11"/>
      <c r="D386" s="11"/>
      <c r="E386" s="11"/>
      <c r="F386" s="11"/>
      <c r="G386" s="11"/>
    </row>
    <row r="387" spans="1:7" s="4" customFormat="1" x14ac:dyDescent="0.25">
      <c r="A387" s="11"/>
      <c r="B387" s="11"/>
      <c r="C387" s="11"/>
      <c r="D387" s="11"/>
      <c r="E387" s="11"/>
      <c r="F387" s="11"/>
      <c r="G387" s="11"/>
    </row>
    <row r="388" spans="1:7" s="4" customFormat="1" x14ac:dyDescent="0.25">
      <c r="A388" s="11"/>
      <c r="B388" s="11"/>
      <c r="C388" s="11"/>
      <c r="D388" s="11"/>
      <c r="E388" s="11"/>
      <c r="F388" s="11"/>
      <c r="G388" s="11"/>
    </row>
    <row r="389" spans="1:7" s="4" customFormat="1" x14ac:dyDescent="0.25">
      <c r="A389" s="11"/>
      <c r="B389" s="11"/>
      <c r="C389" s="11"/>
      <c r="D389" s="11"/>
      <c r="E389" s="11"/>
      <c r="F389" s="11"/>
      <c r="G389" s="11"/>
    </row>
    <row r="390" spans="1:7" s="4" customFormat="1" x14ac:dyDescent="0.25">
      <c r="A390" s="11"/>
      <c r="B390" s="11"/>
      <c r="C390" s="11"/>
      <c r="D390" s="11"/>
      <c r="E390" s="11"/>
      <c r="F390" s="11"/>
      <c r="G390" s="11"/>
    </row>
    <row r="391" spans="1:7" s="4" customFormat="1" x14ac:dyDescent="0.25">
      <c r="A391" s="11"/>
      <c r="B391" s="11"/>
      <c r="C391" s="11"/>
      <c r="D391" s="11"/>
      <c r="E391" s="11"/>
      <c r="F391" s="11"/>
      <c r="G391" s="11"/>
    </row>
    <row r="392" spans="1:7" s="4" customFormat="1" x14ac:dyDescent="0.25">
      <c r="A392" s="11"/>
      <c r="B392" s="11"/>
      <c r="C392" s="11"/>
      <c r="D392" s="11"/>
      <c r="E392" s="11"/>
      <c r="F392" s="11"/>
      <c r="G392" s="11"/>
    </row>
    <row r="393" spans="1:7" s="4" customFormat="1" x14ac:dyDescent="0.25">
      <c r="A393" s="11"/>
      <c r="B393" s="11"/>
      <c r="C393" s="11"/>
      <c r="D393" s="11"/>
      <c r="E393" s="11"/>
      <c r="F393" s="11"/>
      <c r="G393" s="11"/>
    </row>
    <row r="394" spans="1:7" s="4" customFormat="1" x14ac:dyDescent="0.25">
      <c r="A394" s="11"/>
      <c r="B394" s="11"/>
      <c r="C394" s="11"/>
      <c r="D394" s="11"/>
      <c r="E394" s="11"/>
      <c r="F394" s="11"/>
      <c r="G394" s="11"/>
    </row>
    <row r="395" spans="1:7" s="4" customFormat="1" x14ac:dyDescent="0.25">
      <c r="A395" s="11"/>
      <c r="B395" s="11"/>
      <c r="C395" s="11"/>
      <c r="D395" s="11"/>
      <c r="E395" s="11"/>
      <c r="F395" s="11"/>
      <c r="G395" s="11"/>
    </row>
    <row r="396" spans="1:7" s="4" customFormat="1" x14ac:dyDescent="0.25">
      <c r="A396" s="11"/>
      <c r="B396" s="11"/>
      <c r="C396" s="11"/>
      <c r="D396" s="11"/>
      <c r="E396" s="11"/>
      <c r="F396" s="11"/>
      <c r="G396" s="11"/>
    </row>
    <row r="397" spans="1:7" s="4" customFormat="1" x14ac:dyDescent="0.25">
      <c r="A397" s="11"/>
      <c r="B397" s="11"/>
      <c r="C397" s="11"/>
      <c r="D397" s="11"/>
      <c r="E397" s="11"/>
      <c r="F397" s="11"/>
      <c r="G397" s="11"/>
    </row>
    <row r="398" spans="1:7" s="4" customFormat="1" x14ac:dyDescent="0.25">
      <c r="A398" s="11"/>
      <c r="B398" s="11"/>
      <c r="C398" s="11"/>
      <c r="D398" s="11"/>
      <c r="E398" s="11"/>
      <c r="F398" s="11"/>
      <c r="G398" s="11"/>
    </row>
    <row r="399" spans="1:7" s="4" customFormat="1" x14ac:dyDescent="0.25">
      <c r="A399" s="11"/>
      <c r="B399" s="11"/>
      <c r="C399" s="11"/>
      <c r="D399" s="11"/>
      <c r="E399" s="11"/>
      <c r="F399" s="11"/>
      <c r="G399" s="11"/>
    </row>
    <row r="400" spans="1:7" s="4" customFormat="1" x14ac:dyDescent="0.25">
      <c r="A400" s="11"/>
      <c r="B400" s="11"/>
      <c r="C400" s="11"/>
      <c r="D400" s="11"/>
      <c r="E400" s="11"/>
      <c r="F400" s="11"/>
      <c r="G400" s="11"/>
    </row>
    <row r="401" spans="1:174" s="4" customFormat="1" x14ac:dyDescent="0.25">
      <c r="A401" s="11"/>
      <c r="B401" s="11"/>
      <c r="C401" s="11"/>
      <c r="D401" s="11"/>
      <c r="E401" s="11"/>
      <c r="F401" s="11"/>
      <c r="G401" s="11"/>
    </row>
    <row r="402" spans="1:174" s="4" customFormat="1" x14ac:dyDescent="0.25">
      <c r="A402" s="11"/>
      <c r="B402" s="11"/>
      <c r="C402" s="11"/>
      <c r="D402" s="11"/>
      <c r="E402" s="11"/>
      <c r="F402" s="11"/>
      <c r="G402" s="11"/>
    </row>
    <row r="403" spans="1:174" s="4" customFormat="1" x14ac:dyDescent="0.25">
      <c r="A403" s="11"/>
      <c r="B403" s="11"/>
      <c r="C403" s="11"/>
      <c r="D403" s="11"/>
      <c r="E403" s="11"/>
      <c r="F403" s="11"/>
      <c r="G403" s="11"/>
    </row>
    <row r="404" spans="1:174" s="4" customFormat="1" x14ac:dyDescent="0.25">
      <c r="A404" s="11"/>
      <c r="B404" s="11"/>
      <c r="C404" s="11"/>
      <c r="D404" s="11"/>
      <c r="E404" s="11"/>
      <c r="F404" s="11"/>
      <c r="G404" s="11"/>
    </row>
    <row r="405" spans="1:174" s="4" customFormat="1" x14ac:dyDescent="0.25">
      <c r="A405" s="11"/>
      <c r="B405" s="11"/>
      <c r="C405" s="11"/>
      <c r="D405" s="11"/>
      <c r="E405" s="11"/>
      <c r="F405" s="11"/>
      <c r="G405" s="11"/>
    </row>
    <row r="406" spans="1:174" s="4" customFormat="1" x14ac:dyDescent="0.25">
      <c r="A406" s="11"/>
      <c r="B406" s="11"/>
      <c r="C406" s="11"/>
      <c r="D406" s="11"/>
      <c r="E406" s="11"/>
      <c r="F406" s="11"/>
      <c r="G406" s="11"/>
    </row>
    <row r="407" spans="1:174" s="16" customFormat="1" x14ac:dyDescent="0.25">
      <c r="A407" s="13"/>
      <c r="B407" s="13"/>
      <c r="C407" s="13"/>
      <c r="D407" s="14"/>
      <c r="E407" s="14"/>
      <c r="F407" s="14"/>
      <c r="G407" s="14"/>
      <c r="H407" s="8"/>
      <c r="I407" s="8"/>
      <c r="J407" s="8"/>
      <c r="K407" s="8"/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  <c r="W407" s="8"/>
      <c r="X407" s="8"/>
      <c r="Y407" s="8"/>
      <c r="Z407" s="8"/>
      <c r="AA407" s="8"/>
      <c r="AB407" s="8"/>
      <c r="AC407" s="8"/>
      <c r="AD407" s="8"/>
      <c r="AE407" s="8"/>
      <c r="AF407" s="8"/>
      <c r="AG407" s="8"/>
      <c r="AH407" s="8"/>
      <c r="AI407" s="8"/>
      <c r="AJ407" s="8"/>
      <c r="AK407" s="8"/>
      <c r="AL407" s="8"/>
      <c r="AM407" s="8"/>
      <c r="AN407" s="8"/>
      <c r="AO407" s="8"/>
      <c r="AP407" s="8"/>
      <c r="AQ407" s="8"/>
      <c r="AR407" s="8"/>
      <c r="AS407" s="8"/>
      <c r="AT407" s="8"/>
      <c r="AU407" s="8"/>
      <c r="AV407" s="8"/>
      <c r="AW407" s="8"/>
      <c r="AX407" s="8"/>
      <c r="AY407" s="8"/>
      <c r="AZ407" s="8"/>
      <c r="BA407" s="8"/>
      <c r="BB407" s="8"/>
      <c r="BC407" s="8"/>
      <c r="BD407" s="8"/>
      <c r="BE407" s="8"/>
      <c r="BF407" s="8"/>
      <c r="BG407" s="8"/>
      <c r="BH407" s="8"/>
      <c r="BI407" s="8"/>
      <c r="BJ407" s="8"/>
      <c r="BK407" s="8"/>
      <c r="BL407" s="8"/>
      <c r="BM407" s="8"/>
      <c r="BN407" s="8"/>
      <c r="BO407" s="8"/>
      <c r="BP407" s="8"/>
      <c r="BQ407" s="8"/>
      <c r="BR407" s="8"/>
      <c r="BS407" s="8"/>
      <c r="BT407" s="8"/>
      <c r="BU407" s="8"/>
      <c r="BV407" s="8"/>
      <c r="BW407" s="8"/>
      <c r="BX407" s="8"/>
      <c r="BY407" s="8"/>
      <c r="BZ407" s="8"/>
      <c r="CA407" s="8"/>
      <c r="CB407" s="8"/>
      <c r="CC407" s="8"/>
      <c r="CD407" s="8"/>
      <c r="CE407" s="8"/>
      <c r="CF407" s="8"/>
      <c r="CG407" s="8"/>
      <c r="CH407" s="8"/>
      <c r="CI407" s="8"/>
      <c r="CJ407" s="8"/>
      <c r="CK407" s="8"/>
      <c r="CL407" s="8"/>
      <c r="CM407" s="8"/>
      <c r="CN407" s="8"/>
      <c r="CO407" s="8"/>
      <c r="CP407" s="8"/>
      <c r="CQ407" s="8"/>
      <c r="CR407" s="8"/>
      <c r="CS407" s="8"/>
      <c r="CT407" s="8"/>
      <c r="CU407" s="8"/>
      <c r="CV407" s="8"/>
      <c r="CW407" s="8"/>
      <c r="CX407" s="8"/>
      <c r="CY407" s="8"/>
      <c r="CZ407" s="8"/>
      <c r="DA407" s="8"/>
      <c r="DB407" s="8"/>
      <c r="DC407" s="8"/>
      <c r="DD407" s="8"/>
      <c r="DE407" s="8"/>
      <c r="DF407" s="8"/>
      <c r="DG407" s="8"/>
      <c r="DH407" s="8"/>
      <c r="DI407" s="8"/>
      <c r="DJ407" s="8"/>
      <c r="DK407" s="8"/>
      <c r="DL407" s="8"/>
      <c r="DM407" s="8"/>
      <c r="DN407" s="8"/>
      <c r="DO407" s="8"/>
      <c r="DP407" s="8"/>
      <c r="DQ407" s="8"/>
      <c r="DR407" s="8"/>
      <c r="DS407" s="8"/>
      <c r="DT407" s="8"/>
      <c r="DU407" s="8"/>
      <c r="DV407" s="8"/>
      <c r="DW407" s="8"/>
      <c r="DX407" s="8"/>
      <c r="DY407" s="8"/>
      <c r="DZ407" s="8"/>
      <c r="EA407" s="8"/>
      <c r="EB407" s="8"/>
      <c r="EC407" s="8"/>
      <c r="ED407" s="8"/>
      <c r="EE407" s="8"/>
      <c r="EF407" s="8"/>
      <c r="EG407" s="8"/>
      <c r="EH407" s="8"/>
      <c r="EI407" s="8"/>
      <c r="EJ407" s="8"/>
      <c r="EK407" s="8"/>
      <c r="EL407" s="8"/>
      <c r="EM407" s="8"/>
      <c r="EN407" s="8"/>
      <c r="EO407" s="8"/>
      <c r="EP407" s="8"/>
      <c r="EQ407" s="8"/>
      <c r="ER407" s="8"/>
      <c r="ES407" s="8"/>
      <c r="ET407" s="8"/>
      <c r="EU407" s="8"/>
      <c r="EV407" s="8"/>
      <c r="EW407" s="8"/>
      <c r="EX407" s="8"/>
      <c r="EY407" s="8"/>
      <c r="EZ407" s="8"/>
      <c r="FA407" s="8"/>
      <c r="FB407" s="8"/>
      <c r="FC407" s="8"/>
      <c r="FD407" s="8"/>
      <c r="FE407" s="8"/>
      <c r="FF407" s="8"/>
      <c r="FG407" s="8"/>
      <c r="FH407" s="8"/>
      <c r="FI407" s="8"/>
      <c r="FJ407" s="8"/>
      <c r="FK407" s="8"/>
      <c r="FL407" s="8"/>
      <c r="FM407" s="8"/>
      <c r="FN407" s="8"/>
      <c r="FO407" s="8"/>
      <c r="FP407" s="8"/>
      <c r="FQ407" s="8"/>
      <c r="FR407" s="8"/>
    </row>
  </sheetData>
  <dataValidations count="4">
    <dataValidation type="date" operator="greaterThan" allowBlank="1" showInputMessage="1" showErrorMessage="1" sqref="G1" xr:uid="{CADD8862-1D07-4A20-B48E-C4DD31D3463D}">
      <formula1>45566</formula1>
    </dataValidation>
    <dataValidation showInputMessage="1" showErrorMessage="1" sqref="H5 I1:I1048576" xr:uid="{F6C5676F-1161-4B12-9D06-4D9C88C59CCF}"/>
    <dataValidation type="whole" allowBlank="1" showInputMessage="1" showErrorMessage="1" promptTitle="Facility FEIN" prompt="This number should match the FEIN that you entered into your Submittable application.  " sqref="E2" xr:uid="{37D50E51-79C7-4911-A7E8-943F489A4892}">
      <formula1>100000000</formula1>
      <formula2>999999999</formula2>
    </dataValidation>
    <dataValidation type="whole" allowBlank="1" showInputMessage="1" showErrorMessage="1" sqref="E4" xr:uid="{99C9E7DD-5712-459F-B476-941C39815714}">
      <formula1>100000000</formula1>
      <formula2>999999999</formula2>
    </dataValidation>
  </dataValidations>
  <pageMargins left="0.7" right="0.7" top="0.75" bottom="0.75" header="0.3" footer="0.3"/>
  <legacyDrawing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 xr:uid="{C1E8D7D8-3E8D-4C03-8202-BE0239E57D18}">
          <x14:formula1>
            <xm:f>List!$A$2:$A$7</xm:f>
          </x14:formula1>
          <xm:sqref>H6:H1048576</xm:sqref>
        </x14:dataValidation>
        <x14:dataValidation type="list" allowBlank="1" showInputMessage="1" showErrorMessage="1" promptTitle="Facility County" prompt="Please select the county where your main Missouri campus is located.  For questions, contact Sarah Brockes-Miller at 573-526-1649 or sarah.brockes-miller@ded.mo.gov. " xr:uid="{754BD341-9EF8-4626-BB3E-41D088F3C76F}">
          <x14:formula1>
            <xm:f>'Conversions by County'!$B$2:$B$116</xm:f>
          </x14:formula1>
          <xm:sqref>E3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AC4F3D-A80D-411E-98F2-1DD761897C72}">
  <dimension ref="A1:A6"/>
  <sheetViews>
    <sheetView workbookViewId="0">
      <selection activeCell="A5" sqref="A5"/>
    </sheetView>
  </sheetViews>
  <sheetFormatPr defaultRowHeight="15" x14ac:dyDescent="0.25"/>
  <cols>
    <col min="1" max="1" width="59.85546875" bestFit="1" customWidth="1"/>
  </cols>
  <sheetData>
    <row r="1" spans="1:1" x14ac:dyDescent="0.25">
      <c r="A1" t="s">
        <v>27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  <row r="5" spans="1:1" x14ac:dyDescent="0.25">
      <c r="A5" t="s">
        <v>35</v>
      </c>
    </row>
    <row r="6" spans="1:1" x14ac:dyDescent="0.25">
      <c r="A6" t="s">
        <v>36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9D4B6F-8743-4CDA-A399-3677A725A4E2}">
  <dimension ref="A1:F116"/>
  <sheetViews>
    <sheetView topLeftCell="G1" workbookViewId="0">
      <selection activeCell="F1" sqref="A1:F1048576"/>
    </sheetView>
  </sheetViews>
  <sheetFormatPr defaultColWidth="9.140625" defaultRowHeight="15" x14ac:dyDescent="0.25"/>
  <cols>
    <col min="1" max="1" width="0" style="23" hidden="1" customWidth="1"/>
    <col min="2" max="2" width="10.42578125" style="24" hidden="1" customWidth="1"/>
    <col min="3" max="3" width="14" style="24" hidden="1" customWidth="1"/>
    <col min="4" max="4" width="33.42578125" style="24" hidden="1" customWidth="1"/>
    <col min="5" max="5" width="17" style="25" hidden="1" customWidth="1"/>
    <col min="6" max="6" width="0" style="24" hidden="1" customWidth="1"/>
    <col min="7" max="16384" width="9.140625" style="24"/>
  </cols>
  <sheetData>
    <row r="1" spans="1:6" s="21" customFormat="1" ht="27" customHeight="1" x14ac:dyDescent="0.25">
      <c r="A1" s="20" t="s">
        <v>37</v>
      </c>
      <c r="B1" s="21" t="s">
        <v>38</v>
      </c>
      <c r="C1" s="21" t="s">
        <v>39</v>
      </c>
      <c r="D1" s="21" t="s">
        <v>40</v>
      </c>
      <c r="E1" s="22" t="s">
        <v>41</v>
      </c>
      <c r="F1" s="21" t="s">
        <v>42</v>
      </c>
    </row>
    <row r="2" spans="1:6" x14ac:dyDescent="0.25">
      <c r="A2" s="23">
        <v>1</v>
      </c>
      <c r="B2" s="24" t="s">
        <v>43</v>
      </c>
      <c r="C2" s="24" t="s">
        <v>44</v>
      </c>
      <c r="D2" s="24" t="s">
        <v>45</v>
      </c>
      <c r="E2" s="25">
        <v>0.63700000000000001</v>
      </c>
      <c r="F2" s="23">
        <v>5</v>
      </c>
    </row>
    <row r="3" spans="1:6" x14ac:dyDescent="0.25">
      <c r="A3" s="23">
        <v>2</v>
      </c>
      <c r="B3" s="24" t="s">
        <v>46</v>
      </c>
      <c r="C3" s="24" t="s">
        <v>44</v>
      </c>
      <c r="D3" s="24" t="s">
        <v>47</v>
      </c>
      <c r="E3" s="25">
        <v>0.88400000000000001</v>
      </c>
      <c r="F3" s="23">
        <v>3</v>
      </c>
    </row>
    <row r="4" spans="1:6" x14ac:dyDescent="0.25">
      <c r="A4" s="23">
        <v>3</v>
      </c>
      <c r="B4" s="24" t="s">
        <v>48</v>
      </c>
      <c r="C4" s="24" t="s">
        <v>44</v>
      </c>
      <c r="D4" s="24" t="s">
        <v>49</v>
      </c>
      <c r="E4" s="25">
        <v>0.95399999999999996</v>
      </c>
      <c r="F4" s="23">
        <v>2</v>
      </c>
    </row>
    <row r="5" spans="1:6" x14ac:dyDescent="0.25">
      <c r="A5" s="23">
        <v>4</v>
      </c>
      <c r="B5" s="24" t="s">
        <v>50</v>
      </c>
      <c r="C5" s="24" t="s">
        <v>51</v>
      </c>
      <c r="D5" s="24" t="s">
        <v>52</v>
      </c>
      <c r="E5" s="25">
        <v>0.76300000000000001</v>
      </c>
      <c r="F5" s="23">
        <v>4</v>
      </c>
    </row>
    <row r="6" spans="1:6" x14ac:dyDescent="0.25">
      <c r="A6" s="23">
        <v>5</v>
      </c>
      <c r="B6" s="24" t="s">
        <v>53</v>
      </c>
      <c r="C6" s="24" t="s">
        <v>54</v>
      </c>
      <c r="D6" s="24" t="s">
        <v>52</v>
      </c>
      <c r="E6" s="25">
        <v>0.75900000000000001</v>
      </c>
      <c r="F6" s="23">
        <v>4</v>
      </c>
    </row>
    <row r="7" spans="1:6" x14ac:dyDescent="0.25">
      <c r="A7" s="23">
        <v>6</v>
      </c>
      <c r="B7" s="24" t="s">
        <v>55</v>
      </c>
      <c r="C7" s="24" t="s">
        <v>54</v>
      </c>
      <c r="D7" s="24" t="s">
        <v>52</v>
      </c>
      <c r="E7" s="25">
        <v>0.75900000000000001</v>
      </c>
      <c r="F7" s="23">
        <v>4</v>
      </c>
    </row>
    <row r="8" spans="1:6" x14ac:dyDescent="0.25">
      <c r="A8" s="23">
        <v>7</v>
      </c>
      <c r="B8" s="24" t="s">
        <v>56</v>
      </c>
      <c r="C8" s="24" t="s">
        <v>51</v>
      </c>
      <c r="D8" s="24" t="s">
        <v>47</v>
      </c>
      <c r="E8" s="25">
        <v>0.82</v>
      </c>
      <c r="F8" s="23">
        <v>3</v>
      </c>
    </row>
    <row r="9" spans="1:6" x14ac:dyDescent="0.25">
      <c r="A9" s="23">
        <v>8</v>
      </c>
      <c r="B9" s="24" t="s">
        <v>57</v>
      </c>
      <c r="C9" s="24" t="s">
        <v>51</v>
      </c>
      <c r="D9" s="24" t="s">
        <v>52</v>
      </c>
      <c r="E9" s="25">
        <v>0.75700000000000001</v>
      </c>
      <c r="F9" s="23">
        <v>4</v>
      </c>
    </row>
    <row r="10" spans="1:6" x14ac:dyDescent="0.25">
      <c r="A10" s="23">
        <v>9</v>
      </c>
      <c r="B10" s="24" t="s">
        <v>58</v>
      </c>
      <c r="C10" s="24" t="s">
        <v>59</v>
      </c>
      <c r="D10" s="24" t="s">
        <v>52</v>
      </c>
      <c r="E10" s="25">
        <v>0.79</v>
      </c>
      <c r="F10" s="23">
        <v>4</v>
      </c>
    </row>
    <row r="11" spans="1:6" x14ac:dyDescent="0.25">
      <c r="A11" s="23">
        <v>10</v>
      </c>
      <c r="B11" s="24" t="s">
        <v>60</v>
      </c>
      <c r="C11" s="24" t="s">
        <v>51</v>
      </c>
      <c r="D11" s="24" t="s">
        <v>49</v>
      </c>
      <c r="E11" s="25">
        <v>0.95799999999999996</v>
      </c>
      <c r="F11" s="23">
        <v>2</v>
      </c>
    </row>
    <row r="12" spans="1:6" x14ac:dyDescent="0.25">
      <c r="A12" s="23">
        <v>11</v>
      </c>
      <c r="B12" s="24" t="s">
        <v>61</v>
      </c>
      <c r="C12" s="24" t="s">
        <v>44</v>
      </c>
      <c r="D12" s="24" t="s">
        <v>47</v>
      </c>
      <c r="E12" s="25">
        <v>0.82</v>
      </c>
      <c r="F12" s="23">
        <v>3</v>
      </c>
    </row>
    <row r="13" spans="1:6" x14ac:dyDescent="0.25">
      <c r="A13" s="23">
        <v>12</v>
      </c>
      <c r="B13" s="24" t="s">
        <v>5</v>
      </c>
      <c r="C13" s="24" t="s">
        <v>59</v>
      </c>
      <c r="D13" s="24" t="s">
        <v>52</v>
      </c>
      <c r="E13" s="25">
        <v>0.752</v>
      </c>
      <c r="F13" s="23">
        <v>4</v>
      </c>
    </row>
    <row r="14" spans="1:6" x14ac:dyDescent="0.25">
      <c r="A14" s="23">
        <v>13</v>
      </c>
      <c r="B14" s="24" t="s">
        <v>62</v>
      </c>
      <c r="C14" s="24" t="s">
        <v>44</v>
      </c>
      <c r="D14" s="24" t="s">
        <v>52</v>
      </c>
      <c r="E14" s="25">
        <v>0.78700000000000003</v>
      </c>
      <c r="F14" s="23">
        <v>4</v>
      </c>
    </row>
    <row r="15" spans="1:6" x14ac:dyDescent="0.25">
      <c r="A15" s="23">
        <v>14</v>
      </c>
      <c r="B15" s="24" t="s">
        <v>63</v>
      </c>
      <c r="C15" s="24" t="s">
        <v>51</v>
      </c>
      <c r="D15" s="24" t="s">
        <v>52</v>
      </c>
      <c r="E15" s="25">
        <v>0.79</v>
      </c>
      <c r="F15" s="23">
        <v>4</v>
      </c>
    </row>
    <row r="16" spans="1:6" x14ac:dyDescent="0.25">
      <c r="A16" s="23">
        <v>15</v>
      </c>
      <c r="B16" s="24" t="s">
        <v>64</v>
      </c>
      <c r="C16" s="24" t="s">
        <v>51</v>
      </c>
      <c r="D16" s="24" t="s">
        <v>47</v>
      </c>
      <c r="E16" s="25">
        <v>0.86399999999999999</v>
      </c>
      <c r="F16" s="23">
        <v>3</v>
      </c>
    </row>
    <row r="17" spans="1:6" x14ac:dyDescent="0.25">
      <c r="A17" s="23">
        <v>16</v>
      </c>
      <c r="B17" s="24" t="s">
        <v>65</v>
      </c>
      <c r="C17" s="24" t="s">
        <v>59</v>
      </c>
      <c r="D17" s="24" t="s">
        <v>47</v>
      </c>
      <c r="E17" s="25">
        <v>0.85799999999999998</v>
      </c>
      <c r="F17" s="23">
        <v>3</v>
      </c>
    </row>
    <row r="18" spans="1:6" x14ac:dyDescent="0.25">
      <c r="A18" s="23">
        <v>17</v>
      </c>
      <c r="B18" s="24" t="s">
        <v>66</v>
      </c>
      <c r="C18" s="24" t="s">
        <v>51</v>
      </c>
      <c r="D18" s="24" t="s">
        <v>67</v>
      </c>
      <c r="E18" s="25">
        <v>1.0169999999999999</v>
      </c>
      <c r="F18" s="23">
        <v>1</v>
      </c>
    </row>
    <row r="19" spans="1:6" x14ac:dyDescent="0.25">
      <c r="A19" s="23">
        <v>18</v>
      </c>
      <c r="B19" s="24" t="s">
        <v>68</v>
      </c>
      <c r="C19" s="24" t="s">
        <v>59</v>
      </c>
      <c r="D19" s="24" t="s">
        <v>47</v>
      </c>
      <c r="E19" s="25">
        <v>0.80200000000000005</v>
      </c>
      <c r="F19" s="23">
        <v>3</v>
      </c>
    </row>
    <row r="20" spans="1:6" x14ac:dyDescent="0.25">
      <c r="A20" s="23">
        <v>19</v>
      </c>
      <c r="B20" s="24" t="s">
        <v>69</v>
      </c>
      <c r="C20" s="24" t="s">
        <v>70</v>
      </c>
      <c r="D20" s="24" t="s">
        <v>49</v>
      </c>
      <c r="E20" s="25">
        <v>0.96399999999999997</v>
      </c>
      <c r="F20" s="23">
        <v>2</v>
      </c>
    </row>
    <row r="21" spans="1:6" x14ac:dyDescent="0.25">
      <c r="A21" s="23">
        <v>20</v>
      </c>
      <c r="B21" s="24" t="s">
        <v>71</v>
      </c>
      <c r="C21" s="24" t="s">
        <v>51</v>
      </c>
      <c r="D21" s="24" t="s">
        <v>45</v>
      </c>
      <c r="E21" s="25">
        <v>0.63100000000000001</v>
      </c>
      <c r="F21" s="23">
        <v>5</v>
      </c>
    </row>
    <row r="22" spans="1:6" x14ac:dyDescent="0.25">
      <c r="A22" s="23">
        <v>21</v>
      </c>
      <c r="B22" s="24" t="s">
        <v>72</v>
      </c>
      <c r="C22" s="24" t="s">
        <v>51</v>
      </c>
      <c r="D22" s="24" t="s">
        <v>47</v>
      </c>
      <c r="E22" s="25">
        <v>0.88400000000000001</v>
      </c>
      <c r="F22" s="23">
        <v>3</v>
      </c>
    </row>
    <row r="23" spans="1:6" x14ac:dyDescent="0.25">
      <c r="A23" s="23">
        <v>22</v>
      </c>
      <c r="B23" s="24" t="s">
        <v>73</v>
      </c>
      <c r="C23" s="24" t="s">
        <v>54</v>
      </c>
      <c r="D23" s="24" t="s">
        <v>47</v>
      </c>
      <c r="E23" s="25">
        <v>0.85599999999999998</v>
      </c>
      <c r="F23" s="23">
        <v>3</v>
      </c>
    </row>
    <row r="24" spans="1:6" x14ac:dyDescent="0.25">
      <c r="A24" s="23">
        <v>23</v>
      </c>
      <c r="B24" s="24" t="s">
        <v>74</v>
      </c>
      <c r="C24" s="24" t="s">
        <v>44</v>
      </c>
      <c r="D24" s="24" t="s">
        <v>52</v>
      </c>
      <c r="E24" s="25">
        <v>0.76500000000000001</v>
      </c>
      <c r="F24" s="23">
        <v>4</v>
      </c>
    </row>
    <row r="25" spans="1:6" x14ac:dyDescent="0.25">
      <c r="A25" s="23">
        <v>24</v>
      </c>
      <c r="B25" s="24" t="s">
        <v>75</v>
      </c>
      <c r="C25" s="24" t="s">
        <v>70</v>
      </c>
      <c r="D25" s="24" t="s">
        <v>49</v>
      </c>
      <c r="E25" s="25">
        <v>0.96399999999999997</v>
      </c>
      <c r="F25" s="23">
        <v>2</v>
      </c>
    </row>
    <row r="26" spans="1:6" x14ac:dyDescent="0.25">
      <c r="A26" s="23">
        <v>25</v>
      </c>
      <c r="B26" s="24" t="s">
        <v>76</v>
      </c>
      <c r="C26" s="24" t="s">
        <v>44</v>
      </c>
      <c r="D26" s="24" t="s">
        <v>47</v>
      </c>
      <c r="E26" s="25">
        <v>0.83</v>
      </c>
      <c r="F26" s="23">
        <v>3</v>
      </c>
    </row>
    <row r="27" spans="1:6" x14ac:dyDescent="0.25">
      <c r="A27" s="23">
        <v>26</v>
      </c>
      <c r="B27" s="24" t="s">
        <v>77</v>
      </c>
      <c r="C27" s="24" t="s">
        <v>51</v>
      </c>
      <c r="D27" s="24" t="s">
        <v>49</v>
      </c>
      <c r="E27" s="25">
        <v>0.97299999999999998</v>
      </c>
      <c r="F27" s="23">
        <v>2</v>
      </c>
    </row>
    <row r="28" spans="1:6" x14ac:dyDescent="0.25">
      <c r="A28" s="23">
        <v>27</v>
      </c>
      <c r="B28" s="24" t="s">
        <v>78</v>
      </c>
      <c r="C28" s="24" t="s">
        <v>51</v>
      </c>
      <c r="D28" s="24" t="s">
        <v>47</v>
      </c>
      <c r="E28" s="25">
        <v>0.86599999999999999</v>
      </c>
      <c r="F28" s="23">
        <v>3</v>
      </c>
    </row>
    <row r="29" spans="1:6" x14ac:dyDescent="0.25">
      <c r="A29" s="23">
        <v>28</v>
      </c>
      <c r="B29" s="24" t="s">
        <v>79</v>
      </c>
      <c r="C29" s="24" t="s">
        <v>51</v>
      </c>
      <c r="D29" s="24" t="s">
        <v>52</v>
      </c>
      <c r="E29" s="25">
        <v>0.75800000000000001</v>
      </c>
      <c r="F29" s="23">
        <v>4</v>
      </c>
    </row>
    <row r="30" spans="1:6" x14ac:dyDescent="0.25">
      <c r="A30" s="23">
        <v>29</v>
      </c>
      <c r="B30" s="24" t="s">
        <v>80</v>
      </c>
      <c r="C30" s="24" t="s">
        <v>54</v>
      </c>
      <c r="D30" s="24" t="s">
        <v>52</v>
      </c>
      <c r="E30" s="25">
        <v>0.73099999999999998</v>
      </c>
      <c r="F30" s="23">
        <v>4</v>
      </c>
    </row>
    <row r="31" spans="1:6" x14ac:dyDescent="0.25">
      <c r="A31" s="23">
        <v>30</v>
      </c>
      <c r="B31" s="24" t="s">
        <v>81</v>
      </c>
      <c r="C31" s="24" t="s">
        <v>54</v>
      </c>
      <c r="D31" s="24" t="s">
        <v>45</v>
      </c>
      <c r="E31" s="25">
        <v>0.68200000000000005</v>
      </c>
      <c r="F31" s="23">
        <v>5</v>
      </c>
    </row>
    <row r="32" spans="1:6" x14ac:dyDescent="0.25">
      <c r="A32" s="23">
        <v>31</v>
      </c>
      <c r="B32" s="24" t="s">
        <v>82</v>
      </c>
      <c r="C32" s="24" t="s">
        <v>44</v>
      </c>
      <c r="D32" s="24" t="s">
        <v>45</v>
      </c>
      <c r="E32" s="25">
        <v>0.63900000000000001</v>
      </c>
      <c r="F32" s="23">
        <v>5</v>
      </c>
    </row>
    <row r="33" spans="1:6" x14ac:dyDescent="0.25">
      <c r="A33" s="23">
        <v>32</v>
      </c>
      <c r="B33" s="24" t="s">
        <v>83</v>
      </c>
      <c r="C33" s="24" t="s">
        <v>44</v>
      </c>
      <c r="D33" s="24" t="s">
        <v>45</v>
      </c>
      <c r="E33" s="25">
        <v>0.64300000000000002</v>
      </c>
      <c r="F33" s="23">
        <v>5</v>
      </c>
    </row>
    <row r="34" spans="1:6" x14ac:dyDescent="0.25">
      <c r="A34" s="23">
        <v>33</v>
      </c>
      <c r="B34" s="24" t="s">
        <v>84</v>
      </c>
      <c r="C34" s="24" t="s">
        <v>51</v>
      </c>
      <c r="D34" s="24" t="s">
        <v>52</v>
      </c>
      <c r="E34" s="25">
        <v>0.71099999999999997</v>
      </c>
      <c r="F34" s="23">
        <v>4</v>
      </c>
    </row>
    <row r="35" spans="1:6" x14ac:dyDescent="0.25">
      <c r="A35" s="23">
        <v>34</v>
      </c>
      <c r="B35" s="24" t="s">
        <v>85</v>
      </c>
      <c r="C35" s="24" t="s">
        <v>59</v>
      </c>
      <c r="D35" s="24" t="s">
        <v>45</v>
      </c>
      <c r="E35" s="25">
        <v>0.63600000000000001</v>
      </c>
      <c r="F35" s="23">
        <v>5</v>
      </c>
    </row>
    <row r="36" spans="1:6" x14ac:dyDescent="0.25">
      <c r="A36" s="23">
        <v>35</v>
      </c>
      <c r="B36" s="24" t="s">
        <v>86</v>
      </c>
      <c r="C36" s="24" t="s">
        <v>59</v>
      </c>
      <c r="D36" s="24" t="s">
        <v>52</v>
      </c>
      <c r="E36" s="25">
        <v>0.76</v>
      </c>
      <c r="F36" s="23">
        <v>4</v>
      </c>
    </row>
    <row r="37" spans="1:6" x14ac:dyDescent="0.25">
      <c r="A37" s="23">
        <v>36</v>
      </c>
      <c r="B37" s="24" t="s">
        <v>87</v>
      </c>
      <c r="C37" s="24" t="s">
        <v>88</v>
      </c>
      <c r="D37" s="24" t="s">
        <v>49</v>
      </c>
      <c r="E37" s="25">
        <v>0.93300000000000005</v>
      </c>
      <c r="F37" s="23">
        <v>2</v>
      </c>
    </row>
    <row r="38" spans="1:6" x14ac:dyDescent="0.25">
      <c r="A38" s="23">
        <v>37</v>
      </c>
      <c r="B38" s="24" t="s">
        <v>89</v>
      </c>
      <c r="C38" s="24" t="s">
        <v>51</v>
      </c>
      <c r="D38" s="24" t="s">
        <v>47</v>
      </c>
      <c r="E38" s="25">
        <v>0.81100000000000005</v>
      </c>
      <c r="F38" s="23">
        <v>3</v>
      </c>
    </row>
    <row r="39" spans="1:6" x14ac:dyDescent="0.25">
      <c r="A39" s="23">
        <v>38</v>
      </c>
      <c r="B39" s="24" t="s">
        <v>90</v>
      </c>
      <c r="C39" s="24" t="s">
        <v>44</v>
      </c>
      <c r="D39" s="24" t="s">
        <v>47</v>
      </c>
      <c r="E39" s="25">
        <v>0.84799999999999998</v>
      </c>
      <c r="F39" s="23">
        <v>3</v>
      </c>
    </row>
    <row r="40" spans="1:6" x14ac:dyDescent="0.25">
      <c r="A40" s="23">
        <v>39</v>
      </c>
      <c r="B40" s="24" t="s">
        <v>91</v>
      </c>
      <c r="C40" s="24" t="s">
        <v>54</v>
      </c>
      <c r="D40" s="24" t="s">
        <v>49</v>
      </c>
      <c r="E40" s="25">
        <v>0.89800000000000002</v>
      </c>
      <c r="F40" s="23">
        <v>2</v>
      </c>
    </row>
    <row r="41" spans="1:6" x14ac:dyDescent="0.25">
      <c r="A41" s="23">
        <v>40</v>
      </c>
      <c r="B41" s="24" t="s">
        <v>92</v>
      </c>
      <c r="C41" s="24" t="s">
        <v>44</v>
      </c>
      <c r="D41" s="24" t="s">
        <v>52</v>
      </c>
      <c r="E41" s="25">
        <v>0.70199999999999996</v>
      </c>
      <c r="F41" s="23">
        <v>4</v>
      </c>
    </row>
    <row r="42" spans="1:6" x14ac:dyDescent="0.25">
      <c r="A42" s="23">
        <v>41</v>
      </c>
      <c r="B42" s="24" t="s">
        <v>93</v>
      </c>
      <c r="C42" s="24" t="s">
        <v>44</v>
      </c>
      <c r="D42" s="24" t="s">
        <v>52</v>
      </c>
      <c r="E42" s="25">
        <v>0.751</v>
      </c>
      <c r="F42" s="23">
        <v>4</v>
      </c>
    </row>
    <row r="43" spans="1:6" x14ac:dyDescent="0.25">
      <c r="A43" s="23">
        <v>42</v>
      </c>
      <c r="B43" s="24" t="s">
        <v>94</v>
      </c>
      <c r="C43" s="24" t="s">
        <v>51</v>
      </c>
      <c r="D43" s="24" t="s">
        <v>47</v>
      </c>
      <c r="E43" s="25">
        <v>0.84599999999999997</v>
      </c>
      <c r="F43" s="23">
        <v>3</v>
      </c>
    </row>
    <row r="44" spans="1:6" x14ac:dyDescent="0.25">
      <c r="A44" s="23">
        <v>43</v>
      </c>
      <c r="B44" s="24" t="s">
        <v>95</v>
      </c>
      <c r="C44" s="24" t="s">
        <v>51</v>
      </c>
      <c r="D44" s="24" t="s">
        <v>45</v>
      </c>
      <c r="E44" s="25">
        <v>0.67600000000000005</v>
      </c>
      <c r="F44" s="23">
        <v>5</v>
      </c>
    </row>
    <row r="45" spans="1:6" x14ac:dyDescent="0.25">
      <c r="A45" s="23">
        <v>44</v>
      </c>
      <c r="B45" s="24" t="s">
        <v>96</v>
      </c>
      <c r="C45" s="24" t="s">
        <v>44</v>
      </c>
      <c r="D45" s="24" t="s">
        <v>67</v>
      </c>
      <c r="E45" s="25">
        <v>1.042</v>
      </c>
      <c r="F45" s="23">
        <v>1</v>
      </c>
    </row>
    <row r="46" spans="1:6" x14ac:dyDescent="0.25">
      <c r="A46" s="23">
        <v>45</v>
      </c>
      <c r="B46" s="24" t="s">
        <v>97</v>
      </c>
      <c r="C46" s="24" t="s">
        <v>51</v>
      </c>
      <c r="D46" s="24" t="s">
        <v>47</v>
      </c>
      <c r="E46" s="25">
        <v>0.82699999999999996</v>
      </c>
      <c r="F46" s="23">
        <v>3</v>
      </c>
    </row>
    <row r="47" spans="1:6" x14ac:dyDescent="0.25">
      <c r="A47" s="23">
        <v>46</v>
      </c>
      <c r="B47" s="24" t="s">
        <v>98</v>
      </c>
      <c r="C47" s="24" t="s">
        <v>59</v>
      </c>
      <c r="D47" s="24" t="s">
        <v>52</v>
      </c>
      <c r="E47" s="25">
        <v>0.70199999999999996</v>
      </c>
      <c r="F47" s="23">
        <v>4</v>
      </c>
    </row>
    <row r="48" spans="1:6" x14ac:dyDescent="0.25">
      <c r="A48" s="23">
        <v>47</v>
      </c>
      <c r="B48" s="24" t="s">
        <v>99</v>
      </c>
      <c r="C48" s="24" t="s">
        <v>59</v>
      </c>
      <c r="D48" s="24" t="s">
        <v>52</v>
      </c>
      <c r="E48" s="25">
        <v>0.72099999999999997</v>
      </c>
      <c r="F48" s="23">
        <v>4</v>
      </c>
    </row>
    <row r="49" spans="1:6" x14ac:dyDescent="0.25">
      <c r="A49" s="23">
        <v>48</v>
      </c>
      <c r="B49" s="24" t="s">
        <v>100</v>
      </c>
      <c r="C49" s="24" t="s">
        <v>70</v>
      </c>
      <c r="D49" s="24" t="s">
        <v>49</v>
      </c>
      <c r="E49" s="25">
        <v>0.91900000000000004</v>
      </c>
      <c r="F49" s="23">
        <v>2</v>
      </c>
    </row>
    <row r="50" spans="1:6" x14ac:dyDescent="0.25">
      <c r="A50" s="23">
        <v>49</v>
      </c>
      <c r="B50" s="24" t="s">
        <v>101</v>
      </c>
      <c r="C50" s="24" t="s">
        <v>54</v>
      </c>
      <c r="D50" s="24" t="s">
        <v>52</v>
      </c>
      <c r="E50" s="25">
        <v>0.76100000000000001</v>
      </c>
      <c r="F50" s="23">
        <v>4</v>
      </c>
    </row>
    <row r="51" spans="1:6" x14ac:dyDescent="0.25">
      <c r="A51" s="23">
        <v>50</v>
      </c>
      <c r="B51" s="24" t="s">
        <v>102</v>
      </c>
      <c r="C51" s="24" t="s">
        <v>88</v>
      </c>
      <c r="D51" s="24" t="s">
        <v>47</v>
      </c>
      <c r="E51" s="25">
        <v>0.88500000000000001</v>
      </c>
      <c r="F51" s="23">
        <v>3</v>
      </c>
    </row>
    <row r="52" spans="1:6" x14ac:dyDescent="0.25">
      <c r="A52" s="23">
        <v>51</v>
      </c>
      <c r="B52" s="24" t="s">
        <v>103</v>
      </c>
      <c r="C52" s="24" t="s">
        <v>51</v>
      </c>
      <c r="D52" s="24" t="s">
        <v>52</v>
      </c>
      <c r="E52" s="25">
        <v>0.746</v>
      </c>
      <c r="F52" s="23">
        <v>4</v>
      </c>
    </row>
    <row r="53" spans="1:6" x14ac:dyDescent="0.25">
      <c r="A53" s="23">
        <v>52</v>
      </c>
      <c r="B53" s="24" t="s">
        <v>104</v>
      </c>
      <c r="C53" s="24" t="s">
        <v>44</v>
      </c>
      <c r="D53" s="24" t="s">
        <v>52</v>
      </c>
      <c r="E53" s="25">
        <v>0.748</v>
      </c>
      <c r="F53" s="23">
        <v>4</v>
      </c>
    </row>
    <row r="54" spans="1:6" x14ac:dyDescent="0.25">
      <c r="A54" s="23">
        <v>53</v>
      </c>
      <c r="B54" s="24" t="s">
        <v>105</v>
      </c>
      <c r="C54" s="24" t="s">
        <v>51</v>
      </c>
      <c r="D54" s="24" t="s">
        <v>52</v>
      </c>
      <c r="E54" s="25">
        <v>0.755</v>
      </c>
      <c r="F54" s="23">
        <v>4</v>
      </c>
    </row>
    <row r="55" spans="1:6" x14ac:dyDescent="0.25">
      <c r="A55" s="23">
        <v>54</v>
      </c>
      <c r="B55" s="24" t="s">
        <v>106</v>
      </c>
      <c r="C55" s="24" t="s">
        <v>51</v>
      </c>
      <c r="D55" s="24" t="s">
        <v>47</v>
      </c>
      <c r="E55" s="25">
        <v>0.86699999999999999</v>
      </c>
      <c r="F55" s="23">
        <v>3</v>
      </c>
    </row>
    <row r="56" spans="1:6" x14ac:dyDescent="0.25">
      <c r="A56" s="23">
        <v>55</v>
      </c>
      <c r="B56" s="24" t="s">
        <v>107</v>
      </c>
      <c r="C56" s="24" t="s">
        <v>54</v>
      </c>
      <c r="D56" s="24" t="s">
        <v>52</v>
      </c>
      <c r="E56" s="25">
        <v>0.69799999999999995</v>
      </c>
      <c r="F56" s="23">
        <v>4</v>
      </c>
    </row>
    <row r="57" spans="1:6" x14ac:dyDescent="0.25">
      <c r="A57" s="23">
        <v>56</v>
      </c>
      <c r="B57" s="24" t="s">
        <v>108</v>
      </c>
      <c r="C57" s="24" t="s">
        <v>44</v>
      </c>
      <c r="D57" s="24" t="s">
        <v>52</v>
      </c>
      <c r="E57" s="25">
        <v>0.71599999999999997</v>
      </c>
      <c r="F57" s="23">
        <v>4</v>
      </c>
    </row>
    <row r="58" spans="1:6" x14ac:dyDescent="0.25">
      <c r="A58" s="23">
        <v>57</v>
      </c>
      <c r="B58" s="24" t="s">
        <v>109</v>
      </c>
      <c r="C58" s="24" t="s">
        <v>44</v>
      </c>
      <c r="D58" s="24" t="s">
        <v>47</v>
      </c>
      <c r="E58" s="25">
        <v>0.86099999999999999</v>
      </c>
      <c r="F58" s="23">
        <v>3</v>
      </c>
    </row>
    <row r="59" spans="1:6" x14ac:dyDescent="0.25">
      <c r="A59" s="23">
        <v>58</v>
      </c>
      <c r="B59" s="24" t="s">
        <v>110</v>
      </c>
      <c r="C59" s="24" t="s">
        <v>44</v>
      </c>
      <c r="D59" s="24" t="s">
        <v>52</v>
      </c>
      <c r="E59" s="25">
        <v>0.78200000000000003</v>
      </c>
      <c r="F59" s="23">
        <v>4</v>
      </c>
    </row>
    <row r="60" spans="1:6" x14ac:dyDescent="0.25">
      <c r="A60" s="23">
        <v>59</v>
      </c>
      <c r="B60" s="24" t="s">
        <v>111</v>
      </c>
      <c r="C60" s="24" t="s">
        <v>44</v>
      </c>
      <c r="D60" s="24" t="s">
        <v>47</v>
      </c>
      <c r="E60" s="25">
        <v>0.82499999999999996</v>
      </c>
      <c r="F60" s="23">
        <v>3</v>
      </c>
    </row>
    <row r="61" spans="1:6" x14ac:dyDescent="0.25">
      <c r="A61" s="23">
        <v>60</v>
      </c>
      <c r="B61" s="24" t="s">
        <v>112</v>
      </c>
      <c r="C61" s="24" t="s">
        <v>44</v>
      </c>
      <c r="D61" s="24" t="s">
        <v>47</v>
      </c>
      <c r="E61" s="25">
        <v>0.871</v>
      </c>
      <c r="F61" s="23">
        <v>3</v>
      </c>
    </row>
    <row r="62" spans="1:6" x14ac:dyDescent="0.25">
      <c r="A62" s="23">
        <v>61</v>
      </c>
      <c r="B62" s="24" t="s">
        <v>113</v>
      </c>
      <c r="C62" s="24" t="s">
        <v>59</v>
      </c>
      <c r="D62" s="24" t="s">
        <v>52</v>
      </c>
      <c r="E62" s="25">
        <v>0.70799999999999996</v>
      </c>
      <c r="F62" s="23">
        <v>4</v>
      </c>
    </row>
    <row r="63" spans="1:6" x14ac:dyDescent="0.25">
      <c r="A63" s="23">
        <v>62</v>
      </c>
      <c r="B63" s="24" t="s">
        <v>114</v>
      </c>
      <c r="C63" s="24" t="s">
        <v>51</v>
      </c>
      <c r="D63" s="24" t="s">
        <v>52</v>
      </c>
      <c r="E63" s="25">
        <v>0.70799999999999996</v>
      </c>
      <c r="F63" s="23">
        <v>4</v>
      </c>
    </row>
    <row r="64" spans="1:6" x14ac:dyDescent="0.25">
      <c r="A64" s="23">
        <v>63</v>
      </c>
      <c r="B64" s="24" t="s">
        <v>115</v>
      </c>
      <c r="C64" s="24" t="s">
        <v>44</v>
      </c>
      <c r="D64" s="24" t="s">
        <v>47</v>
      </c>
      <c r="E64" s="25">
        <v>0.84499999999999997</v>
      </c>
      <c r="F64" s="23">
        <v>3</v>
      </c>
    </row>
    <row r="65" spans="1:6" x14ac:dyDescent="0.25">
      <c r="A65" s="23">
        <v>64</v>
      </c>
      <c r="B65" s="24" t="s">
        <v>116</v>
      </c>
      <c r="C65" s="24" t="s">
        <v>54</v>
      </c>
      <c r="D65" s="24" t="s">
        <v>45</v>
      </c>
      <c r="E65" s="25">
        <v>0.64700000000000002</v>
      </c>
      <c r="F65" s="23">
        <v>5</v>
      </c>
    </row>
    <row r="66" spans="1:6" x14ac:dyDescent="0.25">
      <c r="A66" s="23">
        <v>65</v>
      </c>
      <c r="B66" s="24" t="s">
        <v>117</v>
      </c>
      <c r="C66" s="24" t="s">
        <v>44</v>
      </c>
      <c r="D66" s="24" t="s">
        <v>45</v>
      </c>
      <c r="E66" s="25">
        <v>0.64700000000000002</v>
      </c>
      <c r="F66" s="23">
        <v>5</v>
      </c>
    </row>
    <row r="67" spans="1:6" x14ac:dyDescent="0.25">
      <c r="A67" s="23">
        <v>66</v>
      </c>
      <c r="B67" s="24" t="s">
        <v>118</v>
      </c>
      <c r="C67" s="24" t="s">
        <v>51</v>
      </c>
      <c r="D67" s="24" t="s">
        <v>52</v>
      </c>
      <c r="E67" s="25">
        <v>0.751</v>
      </c>
      <c r="F67" s="23">
        <v>4</v>
      </c>
    </row>
    <row r="68" spans="1:6" x14ac:dyDescent="0.25">
      <c r="A68" s="23">
        <v>67</v>
      </c>
      <c r="B68" s="24" t="s">
        <v>119</v>
      </c>
      <c r="C68" s="24" t="s">
        <v>59</v>
      </c>
      <c r="D68" s="24" t="s">
        <v>52</v>
      </c>
      <c r="E68" s="25">
        <v>0.73499999999999999</v>
      </c>
      <c r="F68" s="23">
        <v>4</v>
      </c>
    </row>
    <row r="69" spans="1:6" x14ac:dyDescent="0.25">
      <c r="A69" s="23">
        <v>68</v>
      </c>
      <c r="B69" s="24" t="s">
        <v>120</v>
      </c>
      <c r="C69" s="24" t="s">
        <v>51</v>
      </c>
      <c r="D69" s="24" t="s">
        <v>47</v>
      </c>
      <c r="E69" s="25">
        <v>0.82299999999999995</v>
      </c>
      <c r="F69" s="23">
        <v>3</v>
      </c>
    </row>
    <row r="70" spans="1:6" x14ac:dyDescent="0.25">
      <c r="A70" s="23">
        <v>69</v>
      </c>
      <c r="B70" s="24" t="s">
        <v>121</v>
      </c>
      <c r="C70" s="24" t="s">
        <v>44</v>
      </c>
      <c r="D70" s="24" t="s">
        <v>47</v>
      </c>
      <c r="E70" s="25">
        <v>0.81899999999999995</v>
      </c>
      <c r="F70" s="23">
        <v>3</v>
      </c>
    </row>
    <row r="71" spans="1:6" x14ac:dyDescent="0.25">
      <c r="A71" s="23">
        <v>70</v>
      </c>
      <c r="B71" s="24" t="s">
        <v>122</v>
      </c>
      <c r="C71" s="24" t="s">
        <v>44</v>
      </c>
      <c r="D71" s="24" t="s">
        <v>47</v>
      </c>
      <c r="E71" s="25">
        <v>0.85899999999999999</v>
      </c>
      <c r="F71" s="23">
        <v>3</v>
      </c>
    </row>
    <row r="72" spans="1:6" x14ac:dyDescent="0.25">
      <c r="A72" s="23">
        <v>71</v>
      </c>
      <c r="B72" s="24" t="s">
        <v>123</v>
      </c>
      <c r="C72" s="24" t="s">
        <v>51</v>
      </c>
      <c r="D72" s="24" t="s">
        <v>47</v>
      </c>
      <c r="E72" s="25">
        <v>0.82299999999999995</v>
      </c>
      <c r="F72" s="23">
        <v>3</v>
      </c>
    </row>
    <row r="73" spans="1:6" x14ac:dyDescent="0.25">
      <c r="A73" s="23">
        <v>72</v>
      </c>
      <c r="B73" s="24" t="s">
        <v>124</v>
      </c>
      <c r="C73" s="24" t="s">
        <v>59</v>
      </c>
      <c r="D73" s="24" t="s">
        <v>47</v>
      </c>
      <c r="E73" s="25">
        <v>0.88100000000000001</v>
      </c>
      <c r="F73" s="23">
        <v>3</v>
      </c>
    </row>
    <row r="74" spans="1:6" x14ac:dyDescent="0.25">
      <c r="A74" s="23">
        <v>73</v>
      </c>
      <c r="B74" s="24" t="s">
        <v>125</v>
      </c>
      <c r="C74" s="24" t="s">
        <v>54</v>
      </c>
      <c r="D74" s="24" t="s">
        <v>47</v>
      </c>
      <c r="E74" s="25">
        <v>0.80800000000000005</v>
      </c>
      <c r="F74" s="23">
        <v>3</v>
      </c>
    </row>
    <row r="75" spans="1:6" x14ac:dyDescent="0.25">
      <c r="A75" s="23">
        <v>74</v>
      </c>
      <c r="B75" s="24" t="s">
        <v>126</v>
      </c>
      <c r="C75" s="24" t="s">
        <v>44</v>
      </c>
      <c r="D75" s="24" t="s">
        <v>52</v>
      </c>
      <c r="E75" s="25">
        <v>0.71499999999999997</v>
      </c>
      <c r="F75" s="23">
        <v>4</v>
      </c>
    </row>
    <row r="76" spans="1:6" x14ac:dyDescent="0.25">
      <c r="A76" s="23">
        <v>75</v>
      </c>
      <c r="B76" s="24" t="s">
        <v>127</v>
      </c>
      <c r="C76" s="24" t="s">
        <v>59</v>
      </c>
      <c r="D76" s="24" t="s">
        <v>52</v>
      </c>
      <c r="E76" s="25">
        <v>0.73699999999999999</v>
      </c>
      <c r="F76" s="23">
        <v>4</v>
      </c>
    </row>
    <row r="77" spans="1:6" x14ac:dyDescent="0.25">
      <c r="A77" s="23">
        <v>76</v>
      </c>
      <c r="B77" s="24" t="s">
        <v>128</v>
      </c>
      <c r="C77" s="24" t="s">
        <v>51</v>
      </c>
      <c r="D77" s="24" t="s">
        <v>49</v>
      </c>
      <c r="E77" s="25">
        <v>0.91500000000000004</v>
      </c>
      <c r="F77" s="23">
        <v>2</v>
      </c>
    </row>
    <row r="78" spans="1:6" x14ac:dyDescent="0.25">
      <c r="A78" s="23">
        <v>77</v>
      </c>
      <c r="B78" s="24" t="s">
        <v>129</v>
      </c>
      <c r="C78" s="24" t="s">
        <v>59</v>
      </c>
      <c r="D78" s="24" t="s">
        <v>45</v>
      </c>
      <c r="E78" s="25">
        <v>0.68300000000000005</v>
      </c>
      <c r="F78" s="23">
        <v>5</v>
      </c>
    </row>
    <row r="79" spans="1:6" x14ac:dyDescent="0.25">
      <c r="A79" s="23">
        <v>78</v>
      </c>
      <c r="B79" s="24" t="s">
        <v>130</v>
      </c>
      <c r="C79" s="24" t="s">
        <v>59</v>
      </c>
      <c r="D79" s="24" t="s">
        <v>47</v>
      </c>
      <c r="E79" s="25">
        <v>0.80700000000000005</v>
      </c>
      <c r="F79" s="23">
        <v>3</v>
      </c>
    </row>
    <row r="80" spans="1:6" x14ac:dyDescent="0.25">
      <c r="A80" s="23">
        <v>79</v>
      </c>
      <c r="B80" s="24" t="s">
        <v>131</v>
      </c>
      <c r="C80" s="24" t="s">
        <v>59</v>
      </c>
      <c r="D80" s="24" t="s">
        <v>47</v>
      </c>
      <c r="E80" s="25">
        <v>0.84799999999999998</v>
      </c>
      <c r="F80" s="23">
        <v>3</v>
      </c>
    </row>
    <row r="81" spans="1:6" x14ac:dyDescent="0.25">
      <c r="A81" s="23">
        <v>80</v>
      </c>
      <c r="B81" s="24" t="s">
        <v>132</v>
      </c>
      <c r="C81" s="24" t="s">
        <v>51</v>
      </c>
      <c r="D81" s="24" t="s">
        <v>52</v>
      </c>
      <c r="E81" s="25">
        <v>0.76600000000000001</v>
      </c>
      <c r="F81" s="23">
        <v>4</v>
      </c>
    </row>
    <row r="82" spans="1:6" x14ac:dyDescent="0.25">
      <c r="A82" s="23">
        <v>81</v>
      </c>
      <c r="B82" s="24" t="s">
        <v>133</v>
      </c>
      <c r="C82" s="24" t="s">
        <v>51</v>
      </c>
      <c r="D82" s="24" t="s">
        <v>52</v>
      </c>
      <c r="E82" s="25">
        <v>0.76</v>
      </c>
      <c r="F82" s="23">
        <v>4</v>
      </c>
    </row>
    <row r="83" spans="1:6" x14ac:dyDescent="0.25">
      <c r="A83" s="23">
        <v>82</v>
      </c>
      <c r="B83" s="24" t="s">
        <v>134</v>
      </c>
      <c r="C83" s="24" t="s">
        <v>44</v>
      </c>
      <c r="D83" s="24" t="s">
        <v>52</v>
      </c>
      <c r="E83" s="25">
        <v>0.71599999999999997</v>
      </c>
      <c r="F83" s="23">
        <v>4</v>
      </c>
    </row>
    <row r="84" spans="1:6" x14ac:dyDescent="0.25">
      <c r="A84" s="23">
        <v>83</v>
      </c>
      <c r="B84" s="24" t="s">
        <v>135</v>
      </c>
      <c r="C84" s="24" t="s">
        <v>70</v>
      </c>
      <c r="D84" s="24" t="s">
        <v>67</v>
      </c>
      <c r="E84" s="25">
        <v>1.1850000000000001</v>
      </c>
      <c r="F84" s="23">
        <v>1</v>
      </c>
    </row>
    <row r="85" spans="1:6" x14ac:dyDescent="0.25">
      <c r="A85" s="23">
        <v>84</v>
      </c>
      <c r="B85" s="24" t="s">
        <v>136</v>
      </c>
      <c r="C85" s="24" t="s">
        <v>54</v>
      </c>
      <c r="D85" s="24" t="s">
        <v>52</v>
      </c>
      <c r="E85" s="25">
        <v>0.73</v>
      </c>
      <c r="F85" s="23">
        <v>4</v>
      </c>
    </row>
    <row r="86" spans="1:6" x14ac:dyDescent="0.25">
      <c r="A86" s="23">
        <v>85</v>
      </c>
      <c r="B86" s="24" t="s">
        <v>137</v>
      </c>
      <c r="C86" s="24" t="s">
        <v>51</v>
      </c>
      <c r="D86" s="24" t="s">
        <v>52</v>
      </c>
      <c r="E86" s="25">
        <v>0.755</v>
      </c>
      <c r="F86" s="23">
        <v>4</v>
      </c>
    </row>
    <row r="87" spans="1:6" x14ac:dyDescent="0.25">
      <c r="A87" s="23">
        <v>86</v>
      </c>
      <c r="B87" s="24" t="s">
        <v>138</v>
      </c>
      <c r="C87" s="24" t="s">
        <v>44</v>
      </c>
      <c r="D87" s="24" t="s">
        <v>52</v>
      </c>
      <c r="E87" s="25">
        <v>0.70399999999999996</v>
      </c>
      <c r="F87" s="23">
        <v>4</v>
      </c>
    </row>
    <row r="88" spans="1:6" x14ac:dyDescent="0.25">
      <c r="A88" s="23">
        <v>87</v>
      </c>
      <c r="B88" s="24" t="s">
        <v>139</v>
      </c>
      <c r="C88" s="24" t="s">
        <v>44</v>
      </c>
      <c r="D88" s="24" t="s">
        <v>47</v>
      </c>
      <c r="E88" s="25">
        <v>0.81899999999999995</v>
      </c>
      <c r="F88" s="23">
        <v>3</v>
      </c>
    </row>
    <row r="89" spans="1:6" x14ac:dyDescent="0.25">
      <c r="A89" s="23">
        <v>88</v>
      </c>
      <c r="B89" s="24" t="s">
        <v>140</v>
      </c>
      <c r="C89" s="24" t="s">
        <v>44</v>
      </c>
      <c r="D89" s="24" t="s">
        <v>47</v>
      </c>
      <c r="E89" s="25">
        <v>0.83299999999999996</v>
      </c>
      <c r="F89" s="23">
        <v>3</v>
      </c>
    </row>
    <row r="90" spans="1:6" x14ac:dyDescent="0.25">
      <c r="A90" s="23">
        <v>89</v>
      </c>
      <c r="B90" s="24" t="s">
        <v>141</v>
      </c>
      <c r="C90" s="24" t="s">
        <v>70</v>
      </c>
      <c r="D90" s="24" t="s">
        <v>47</v>
      </c>
      <c r="E90" s="25">
        <v>0.82199999999999995</v>
      </c>
      <c r="F90" s="23">
        <v>3</v>
      </c>
    </row>
    <row r="91" spans="1:6" x14ac:dyDescent="0.25">
      <c r="A91" s="23">
        <v>90</v>
      </c>
      <c r="B91" s="24" t="s">
        <v>142</v>
      </c>
      <c r="C91" s="24" t="s">
        <v>59</v>
      </c>
      <c r="D91" s="24" t="s">
        <v>52</v>
      </c>
      <c r="E91" s="25">
        <v>0.7</v>
      </c>
      <c r="F91" s="23">
        <v>4</v>
      </c>
    </row>
    <row r="92" spans="1:6" x14ac:dyDescent="0.25">
      <c r="A92" s="23">
        <v>91</v>
      </c>
      <c r="B92" s="24" t="s">
        <v>143</v>
      </c>
      <c r="C92" s="24" t="s">
        <v>59</v>
      </c>
      <c r="D92" s="24" t="s">
        <v>52</v>
      </c>
      <c r="E92" s="25">
        <v>0.78700000000000003</v>
      </c>
      <c r="F92" s="23">
        <v>4</v>
      </c>
    </row>
    <row r="93" spans="1:6" x14ac:dyDescent="0.25">
      <c r="A93" s="23">
        <v>92</v>
      </c>
      <c r="B93" s="24" t="s">
        <v>144</v>
      </c>
      <c r="C93" s="24" t="s">
        <v>51</v>
      </c>
      <c r="D93" s="24" t="s">
        <v>47</v>
      </c>
      <c r="E93" s="25">
        <v>0.79700000000000004</v>
      </c>
      <c r="F93" s="23">
        <v>3</v>
      </c>
    </row>
    <row r="94" spans="1:6" x14ac:dyDescent="0.25">
      <c r="A94" s="23">
        <v>93</v>
      </c>
      <c r="B94" s="24" t="s">
        <v>145</v>
      </c>
      <c r="C94" s="24" t="s">
        <v>44</v>
      </c>
      <c r="D94" s="24" t="s">
        <v>45</v>
      </c>
      <c r="E94" s="25">
        <v>0.69299999999999995</v>
      </c>
      <c r="F94" s="23">
        <v>5</v>
      </c>
    </row>
    <row r="95" spans="1:6" x14ac:dyDescent="0.25">
      <c r="A95" s="23">
        <v>94</v>
      </c>
      <c r="B95" s="24" t="s">
        <v>146</v>
      </c>
      <c r="C95" s="24" t="s">
        <v>44</v>
      </c>
      <c r="D95" s="24" t="s">
        <v>47</v>
      </c>
      <c r="E95" s="25">
        <v>0.81599999999999995</v>
      </c>
      <c r="F95" s="23">
        <v>3</v>
      </c>
    </row>
    <row r="96" spans="1:6" x14ac:dyDescent="0.25">
      <c r="A96" s="23">
        <v>95</v>
      </c>
      <c r="B96" s="24" t="s">
        <v>147</v>
      </c>
      <c r="C96" s="24" t="s">
        <v>59</v>
      </c>
      <c r="D96" s="24" t="s">
        <v>47</v>
      </c>
      <c r="E96" s="25">
        <v>0.87</v>
      </c>
      <c r="F96" s="23">
        <v>3</v>
      </c>
    </row>
    <row r="97" spans="1:6" x14ac:dyDescent="0.25">
      <c r="A97" s="23">
        <v>96</v>
      </c>
      <c r="B97" s="24" t="s">
        <v>148</v>
      </c>
      <c r="C97" s="24" t="s">
        <v>59</v>
      </c>
      <c r="D97" s="24" t="s">
        <v>45</v>
      </c>
      <c r="E97" s="25">
        <v>0.69399999999999995</v>
      </c>
      <c r="F97" s="23">
        <v>5</v>
      </c>
    </row>
    <row r="98" spans="1:6" x14ac:dyDescent="0.25">
      <c r="A98" s="23">
        <v>97</v>
      </c>
      <c r="B98" s="24" t="s">
        <v>149</v>
      </c>
      <c r="C98" s="24" t="s">
        <v>44</v>
      </c>
      <c r="D98" s="24" t="s">
        <v>47</v>
      </c>
      <c r="E98" s="25">
        <v>0.84899999999999998</v>
      </c>
      <c r="F98" s="23">
        <v>3</v>
      </c>
    </row>
    <row r="99" spans="1:6" x14ac:dyDescent="0.25">
      <c r="A99" s="23">
        <v>98</v>
      </c>
      <c r="B99" s="24" t="s">
        <v>150</v>
      </c>
      <c r="C99" s="24" t="s">
        <v>88</v>
      </c>
      <c r="D99" s="24" t="s">
        <v>67</v>
      </c>
      <c r="E99" s="25">
        <v>1.117</v>
      </c>
      <c r="F99" s="23">
        <v>1</v>
      </c>
    </row>
    <row r="100" spans="1:6" x14ac:dyDescent="0.25">
      <c r="A100" s="23">
        <v>99</v>
      </c>
      <c r="B100" s="24" t="s">
        <v>151</v>
      </c>
      <c r="C100" s="24" t="s">
        <v>51</v>
      </c>
      <c r="D100" s="24" t="s">
        <v>45</v>
      </c>
      <c r="E100" s="25">
        <v>0.63600000000000001</v>
      </c>
      <c r="F100" s="23">
        <v>5</v>
      </c>
    </row>
    <row r="101" spans="1:6" x14ac:dyDescent="0.25">
      <c r="A101" s="23">
        <v>100</v>
      </c>
      <c r="B101" s="24" t="s">
        <v>152</v>
      </c>
      <c r="C101" s="24" t="s">
        <v>59</v>
      </c>
      <c r="D101" s="24" t="s">
        <v>52</v>
      </c>
      <c r="E101" s="25">
        <v>0.72699999999999998</v>
      </c>
      <c r="F101" s="23">
        <v>4</v>
      </c>
    </row>
    <row r="102" spans="1:6" x14ac:dyDescent="0.25">
      <c r="A102" s="23">
        <v>101</v>
      </c>
      <c r="B102" s="24" t="s">
        <v>88</v>
      </c>
      <c r="C102" s="24" t="s">
        <v>88</v>
      </c>
      <c r="D102" s="24" t="s">
        <v>67</v>
      </c>
      <c r="E102" s="25">
        <v>1.6160000000000001</v>
      </c>
      <c r="F102" s="23">
        <v>1</v>
      </c>
    </row>
    <row r="103" spans="1:6" x14ac:dyDescent="0.25">
      <c r="A103" s="23">
        <v>102</v>
      </c>
      <c r="B103" s="24" t="s">
        <v>153</v>
      </c>
      <c r="C103" s="24" t="s">
        <v>88</v>
      </c>
      <c r="D103" s="24" t="s">
        <v>49</v>
      </c>
      <c r="E103" s="25">
        <v>0.96499999999999997</v>
      </c>
      <c r="F103" s="23">
        <v>2</v>
      </c>
    </row>
    <row r="104" spans="1:6" x14ac:dyDescent="0.25">
      <c r="A104" s="23">
        <v>103</v>
      </c>
      <c r="B104" s="24" t="s">
        <v>154</v>
      </c>
      <c r="C104" s="24" t="s">
        <v>59</v>
      </c>
      <c r="D104" s="24" t="s">
        <v>47</v>
      </c>
      <c r="E104" s="25">
        <v>0.81699999999999995</v>
      </c>
      <c r="F104" s="23">
        <v>3</v>
      </c>
    </row>
    <row r="105" spans="1:6" x14ac:dyDescent="0.25">
      <c r="A105" s="23">
        <v>104</v>
      </c>
      <c r="B105" s="24" t="s">
        <v>155</v>
      </c>
      <c r="C105" s="24" t="s">
        <v>59</v>
      </c>
      <c r="D105" s="24" t="s">
        <v>47</v>
      </c>
      <c r="E105" s="25">
        <v>0.82499999999999996</v>
      </c>
      <c r="F105" s="23">
        <v>3</v>
      </c>
    </row>
    <row r="106" spans="1:6" x14ac:dyDescent="0.25">
      <c r="A106" s="23">
        <v>105</v>
      </c>
      <c r="B106" s="24" t="s">
        <v>156</v>
      </c>
      <c r="C106" s="24" t="s">
        <v>54</v>
      </c>
      <c r="D106" s="24" t="s">
        <v>47</v>
      </c>
      <c r="E106" s="25">
        <v>0.81200000000000006</v>
      </c>
      <c r="F106" s="23">
        <v>3</v>
      </c>
    </row>
    <row r="107" spans="1:6" x14ac:dyDescent="0.25">
      <c r="A107" s="23">
        <v>106</v>
      </c>
      <c r="B107" s="24" t="s">
        <v>157</v>
      </c>
      <c r="C107" s="24" t="s">
        <v>44</v>
      </c>
      <c r="D107" s="24" t="s">
        <v>52</v>
      </c>
      <c r="E107" s="25">
        <v>0.74199999999999999</v>
      </c>
      <c r="F107" s="23">
        <v>4</v>
      </c>
    </row>
    <row r="108" spans="1:6" x14ac:dyDescent="0.25">
      <c r="A108" s="23">
        <v>107</v>
      </c>
      <c r="B108" s="24" t="s">
        <v>158</v>
      </c>
      <c r="C108" s="24" t="s">
        <v>54</v>
      </c>
      <c r="D108" s="24" t="s">
        <v>52</v>
      </c>
      <c r="E108" s="25">
        <v>0.77700000000000002</v>
      </c>
      <c r="F108" s="23">
        <v>4</v>
      </c>
    </row>
    <row r="109" spans="1:6" x14ac:dyDescent="0.25">
      <c r="A109" s="23">
        <v>108</v>
      </c>
      <c r="B109" s="24" t="s">
        <v>159</v>
      </c>
      <c r="C109" s="24" t="s">
        <v>59</v>
      </c>
      <c r="D109" s="24" t="s">
        <v>45</v>
      </c>
      <c r="E109" s="25">
        <v>0.624</v>
      </c>
      <c r="F109" s="23">
        <v>5</v>
      </c>
    </row>
    <row r="110" spans="1:6" x14ac:dyDescent="0.25">
      <c r="A110" s="23">
        <v>109</v>
      </c>
      <c r="B110" s="24" t="s">
        <v>160</v>
      </c>
      <c r="C110" s="24" t="s">
        <v>51</v>
      </c>
      <c r="D110" s="24" t="s">
        <v>52</v>
      </c>
      <c r="E110" s="25">
        <v>0.74099999999999999</v>
      </c>
      <c r="F110" s="23">
        <v>4</v>
      </c>
    </row>
    <row r="111" spans="1:6" x14ac:dyDescent="0.25">
      <c r="A111" s="23">
        <v>110</v>
      </c>
      <c r="B111" s="24" t="s">
        <v>161</v>
      </c>
      <c r="C111" s="24" t="s">
        <v>44</v>
      </c>
      <c r="D111" s="24" t="s">
        <v>47</v>
      </c>
      <c r="E111" s="25">
        <v>0.89</v>
      </c>
      <c r="F111" s="23">
        <v>3</v>
      </c>
    </row>
    <row r="112" spans="1:6" x14ac:dyDescent="0.25">
      <c r="A112" s="23">
        <v>111</v>
      </c>
      <c r="B112" s="24" t="s">
        <v>162</v>
      </c>
      <c r="C112" s="24" t="s">
        <v>51</v>
      </c>
      <c r="D112" s="24" t="s">
        <v>45</v>
      </c>
      <c r="E112" s="25">
        <v>0.65</v>
      </c>
      <c r="F112" s="23">
        <v>5</v>
      </c>
    </row>
    <row r="113" spans="1:6" x14ac:dyDescent="0.25">
      <c r="A113" s="23">
        <v>112</v>
      </c>
      <c r="B113" s="24" t="s">
        <v>163</v>
      </c>
      <c r="C113" s="24" t="s">
        <v>59</v>
      </c>
      <c r="D113" s="24" t="s">
        <v>52</v>
      </c>
      <c r="E113" s="25">
        <v>0.73299999999999998</v>
      </c>
      <c r="F113" s="23">
        <v>4</v>
      </c>
    </row>
    <row r="114" spans="1:6" x14ac:dyDescent="0.25">
      <c r="A114" s="23">
        <v>113</v>
      </c>
      <c r="B114" s="24" t="s">
        <v>164</v>
      </c>
      <c r="C114" s="24" t="s">
        <v>54</v>
      </c>
      <c r="D114" s="24" t="s">
        <v>52</v>
      </c>
      <c r="E114" s="25">
        <v>0.72399999999999998</v>
      </c>
      <c r="F114" s="23">
        <v>4</v>
      </c>
    </row>
    <row r="115" spans="1:6" x14ac:dyDescent="0.25">
      <c r="A115" s="23">
        <v>114</v>
      </c>
      <c r="B115" s="24" t="s">
        <v>165</v>
      </c>
      <c r="C115" s="24" t="s">
        <v>44</v>
      </c>
      <c r="D115" s="24" t="s">
        <v>52</v>
      </c>
      <c r="E115" s="25">
        <v>0.72199999999999998</v>
      </c>
      <c r="F115" s="23">
        <v>4</v>
      </c>
    </row>
    <row r="116" spans="1:6" x14ac:dyDescent="0.25">
      <c r="A116" s="23">
        <v>115</v>
      </c>
      <c r="B116" s="24" t="s">
        <v>166</v>
      </c>
      <c r="C116" s="24" t="s">
        <v>59</v>
      </c>
      <c r="D116" s="24" t="s">
        <v>45</v>
      </c>
      <c r="E116" s="25">
        <v>0.65800000000000003</v>
      </c>
      <c r="F116" s="23">
        <v>5</v>
      </c>
    </row>
  </sheetData>
  <sheetProtection sheet="1" objects="1" scenarios="1" selectLockedCells="1"/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58E33765D55EB479EEC72CFAB019F89" ma:contentTypeVersion="8" ma:contentTypeDescription="Create a new document." ma:contentTypeScope="" ma:versionID="2ea205223c422fe27dfaec28c108a53d">
  <xsd:schema xmlns:xsd="http://www.w3.org/2001/XMLSchema" xmlns:xs="http://www.w3.org/2001/XMLSchema" xmlns:p="http://schemas.microsoft.com/office/2006/metadata/properties" xmlns:ns3="482c6fe3-c08e-4395-a715-a15a9880be87" xmlns:ns4="15da2461-a30d-41fe-b20f-ac0cefe271cc" targetNamespace="http://schemas.microsoft.com/office/2006/metadata/properties" ma:root="true" ma:fieldsID="35ab4a6b7b59eafa310acd8454fd1b32" ns3:_="" ns4:_="">
    <xsd:import namespace="482c6fe3-c08e-4395-a715-a15a9880be87"/>
    <xsd:import namespace="15da2461-a30d-41fe-b20f-ac0cefe271cc"/>
    <xsd:element name="properties">
      <xsd:complexType>
        <xsd:sequence>
          <xsd:element name="documentManagement">
            <xsd:complexType>
              <xsd:all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2c6fe3-c08e-4395-a715-a15a9880be87" elementFormDefault="qualified">
    <xsd:import namespace="http://schemas.microsoft.com/office/2006/documentManagement/types"/>
    <xsd:import namespace="http://schemas.microsoft.com/office/infopath/2007/PartnerControls"/>
    <xsd:element name="_activity" ma:index="8" nillable="true" ma:displayName="_activity" ma:hidden="true" ma:internalName="_activity">
      <xsd:simpleType>
        <xsd:restriction base="dms:Note"/>
      </xsd:simpleType>
    </xsd:element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da2461-a30d-41fe-b20f-ac0cefe271cc" elementFormDefault="qualified">
    <xsd:import namespace="http://schemas.microsoft.com/office/2006/documentManagement/types"/>
    <xsd:import namespace="http://schemas.microsoft.com/office/infopath/2007/PartnerControls"/>
    <xsd:element name="SharedWithUsers" ma:index="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1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482c6fe3-c08e-4395-a715-a15a9880be87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267B6E0-44C7-405D-BEF8-A8D1A5F0425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82c6fe3-c08e-4395-a715-a15a9880be87"/>
    <ds:schemaRef ds:uri="15da2461-a30d-41fe-b20f-ac0cefe271c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21EB0FD-6554-4F52-85AB-896343400AE9}">
  <ds:schemaRefs>
    <ds:schemaRef ds:uri="http://schemas.microsoft.com/office/2006/metadata/properties"/>
    <ds:schemaRef ds:uri="http://schemas.microsoft.com/office/infopath/2007/PartnerControls"/>
    <ds:schemaRef ds:uri="482c6fe3-c08e-4395-a715-a15a9880be87"/>
  </ds:schemaRefs>
</ds:datastoreItem>
</file>

<file path=customXml/itemProps3.xml><?xml version="1.0" encoding="utf-8"?>
<ds:datastoreItem xmlns:ds="http://schemas.openxmlformats.org/officeDocument/2006/customXml" ds:itemID="{D360027A-55D8-493C-9D31-4A633120DF0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Verification Form</vt:lpstr>
      <vt:lpstr>Preliminary Award Letter Table</vt:lpstr>
      <vt:lpstr>Status Report 1</vt:lpstr>
      <vt:lpstr>Status Report 2</vt:lpstr>
      <vt:lpstr>Status Report 3</vt:lpstr>
      <vt:lpstr>List</vt:lpstr>
      <vt:lpstr>Conversions by County</vt:lpstr>
    </vt:vector>
  </TitlesOfParts>
  <Manager/>
  <Company>State of Missouri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Jacobs, Shelle</dc:creator>
  <cp:keywords/>
  <dc:description/>
  <cp:lastModifiedBy>Brockes-Miller, Sarah</cp:lastModifiedBy>
  <cp:revision/>
  <dcterms:created xsi:type="dcterms:W3CDTF">2024-05-15T18:51:07Z</dcterms:created>
  <dcterms:modified xsi:type="dcterms:W3CDTF">2024-11-27T21:10:38Z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0x010100258E33765D55EB479EEC72CFAB019F89</vt:lpwstr>
  </property>
</Properties>
</file>